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20115" windowHeight="8010"/>
  </bookViews>
  <sheets>
    <sheet name="ตค.63-กพ.64" sheetId="3" r:id="rId1"/>
    <sheet name="รวม 62-64" sheetId="1" r:id="rId2"/>
  </sheets>
  <externalReferences>
    <externalReference r:id="rId3"/>
    <externalReference r:id="rId4"/>
    <externalReference r:id="rId5"/>
  </externalReferences>
  <definedNames>
    <definedName name="_A" localSheetId="0">#REF!</definedName>
    <definedName name="_A">#REF!</definedName>
    <definedName name="_B" localSheetId="0">#REF!</definedName>
    <definedName name="_B">#REF!</definedName>
    <definedName name="_C" localSheetId="0">#REF!</definedName>
    <definedName name="_C">#REF!</definedName>
    <definedName name="_xlnm._FilterDatabase" localSheetId="0" hidden="1">#REF!</definedName>
    <definedName name="_xlnm._FilterDatabase" hidden="1">#REF!</definedName>
    <definedName name="DATA" localSheetId="0">#REF!</definedName>
    <definedName name="DATA">#REF!</definedName>
    <definedName name="_xlnm.Print_Titles" localSheetId="0">#REF!</definedName>
    <definedName name="_xlnm.Print_Titles">#REF!</definedName>
    <definedName name="sheet1" localSheetId="0">#REF!</definedName>
    <definedName name="sheet1">#REF!</definedName>
    <definedName name="กกกก" localSheetId="0">#REF!</definedName>
    <definedName name="กกกก">#REF!</definedName>
    <definedName name="กย" localSheetId="0">#REF!</definedName>
    <definedName name="กย">#REF!</definedName>
    <definedName name="กย.59" localSheetId="0" hidden="1">#REF!</definedName>
    <definedName name="กย.59" hidden="1">#REF!</definedName>
    <definedName name="ข้อมูลตูน">[1]sheet1!$A$1:$F$95</definedName>
    <definedName name="เซ็นทั่น" localSheetId="0" hidden="1">#REF!</definedName>
    <definedName name="เซ็นทั่น" hidden="1">#REF!</definedName>
    <definedName name="นก">[2]sheet1!$A$1:$F$95</definedName>
    <definedName name="บ.ดีเค" localSheetId="0">#REF!</definedName>
    <definedName name="บ.ดีเค">#REF!</definedName>
    <definedName name="ปี56" localSheetId="0">#REF!</definedName>
    <definedName name="ปี56">#REF!</definedName>
    <definedName name="วางบิล" localSheetId="0" hidden="1">#REF!</definedName>
    <definedName name="วางบิล" hidden="1">#REF!</definedName>
    <definedName name="วางบิลตค57" localSheetId="0">#REF!</definedName>
    <definedName name="วางบิลตค57">#REF!</definedName>
    <definedName name="สรุป" localSheetId="0" hidden="1">#REF!</definedName>
    <definedName name="สรุป" hidden="1">#REF!</definedName>
    <definedName name="สำเนา57" localSheetId="0">#REF!</definedName>
    <definedName name="สำเนา57">#REF!</definedName>
  </definedNames>
  <calcPr calcId="144525"/>
</workbook>
</file>

<file path=xl/calcChain.xml><?xml version="1.0" encoding="utf-8"?>
<calcChain xmlns="http://schemas.openxmlformats.org/spreadsheetml/2006/main">
  <c r="D51" i="3" l="1"/>
  <c r="J45" i="3"/>
  <c r="F45" i="3"/>
  <c r="F44" i="3"/>
  <c r="F47" i="3" s="1"/>
  <c r="D40" i="3" s="1"/>
  <c r="D41" i="3" s="1"/>
  <c r="J42" i="3"/>
  <c r="J48" i="3" s="1"/>
  <c r="F40" i="3" s="1"/>
  <c r="F24" i="3"/>
  <c r="J19" i="3"/>
  <c r="F28" i="3" s="1"/>
  <c r="D18" i="3"/>
  <c r="D20" i="3" s="1"/>
  <c r="D32" i="3" s="1"/>
  <c r="D13" i="3"/>
  <c r="D24" i="3" s="1"/>
  <c r="J12" i="3"/>
  <c r="J11" i="3"/>
  <c r="J10" i="3"/>
  <c r="J14" i="3" s="1"/>
  <c r="D28" i="3" s="1"/>
  <c r="D29" i="3" s="1"/>
  <c r="D36" i="3" l="1"/>
  <c r="D25" i="3"/>
  <c r="F36" i="3"/>
  <c r="F32" i="3"/>
  <c r="D33" i="3" s="1"/>
  <c r="D37" i="3" l="1"/>
</calcChain>
</file>

<file path=xl/sharedStrings.xml><?xml version="1.0" encoding="utf-8"?>
<sst xmlns="http://schemas.openxmlformats.org/spreadsheetml/2006/main" count="155" uniqueCount="118">
  <si>
    <t>วิเคราะห์สถานการณ์การเงินการคลัง วิกฤต  7 ระดับ</t>
  </si>
  <si>
    <t>ปีงบประมาณ  2562</t>
  </si>
  <si>
    <t>เดือน  ตุลาคม  2561 - กันยายน 2562</t>
  </si>
  <si>
    <t>ข้อมูลโรงพยาบาล</t>
  </si>
  <si>
    <t>เดือน</t>
  </si>
  <si>
    <t>ปีงปม.</t>
  </si>
  <si>
    <t>Ket</t>
  </si>
  <si>
    <t>Province</t>
  </si>
  <si>
    <t>OrgID</t>
  </si>
  <si>
    <t>Org</t>
  </si>
  <si>
    <t>ชัยนาท</t>
  </si>
  <si>
    <t>10694</t>
  </si>
  <si>
    <t>ชัยนาท,รพท.</t>
  </si>
  <si>
    <t>ปีงบประมาณ  2563</t>
  </si>
  <si>
    <t>เดือน  ตุลาคม  2562 - กันยายน 2563</t>
  </si>
  <si>
    <t>2563</t>
  </si>
  <si>
    <t>ปีงบประมาณ  2564</t>
  </si>
  <si>
    <t>เดือน  ตุลาคม  2563 - กันยายน 2564</t>
  </si>
  <si>
    <t>2564</t>
  </si>
  <si>
    <t>คำอธิบาย :</t>
  </si>
  <si>
    <t>=</t>
  </si>
  <si>
    <t>ให้ใส่รหัสหน่วยบริการ</t>
  </si>
  <si>
    <t>ให้ใส่ข้อมูลอัตราส่วน</t>
  </si>
  <si>
    <t>สูตร  สพค.</t>
  </si>
  <si>
    <t>CR</t>
  </si>
  <si>
    <t>อัตราส่วนทุนหมุนเวียน</t>
  </si>
  <si>
    <t>QR</t>
  </si>
  <si>
    <t>อัตราส่วนทุนหมุนเวียนเร็ว   คือ  เงินสดและรายการเทียบเท่าเงินสดและลูกหนี้(หักงบลงทุน)  / หนี้สินหมุนเวียน</t>
  </si>
  <si>
    <t>Cash</t>
  </si>
  <si>
    <t>อัตราส่วนเงินสดและรายการเทียบเท่าเงินสดต่อหนี้สินหมุนเวียน  คือ เงินสดและรายการเทียบเท่าเงินสด(หักงบลงทุน) / หนี้สินหมุนเวียน</t>
  </si>
  <si>
    <t>NWC</t>
  </si>
  <si>
    <t>เงินทุนหมุนเวียนสุทธิ   คือ สินทรัพย์หมุนเวียน(หักงบลงทุน) - หนี้สินหมุนเวียน</t>
  </si>
  <si>
    <t>NI+Depleciation</t>
  </si>
  <si>
    <t>รายได้(สูงต่ำ)กว่าค่าใช้จ่าย   คือ รายได้ - ค่าใช้จ่าย(มีค่าเสื่อม)</t>
  </si>
  <si>
    <t>เกณฑ์การคิดวิกฤตทางการเงิน ระดับ 7 ปี 2561</t>
  </si>
  <si>
    <t>ประเภทดัชนี้ชี้วัด</t>
  </si>
  <si>
    <t>น้ำหนักความรุนแรงของความเสี่ยง(Risk Score)</t>
  </si>
  <si>
    <t>คำอธิบาย</t>
  </si>
  <si>
    <r>
      <t>1.</t>
    </r>
    <r>
      <rPr>
        <b/>
        <sz val="16"/>
        <color indexed="8"/>
        <rFont val="TH SarabunPSK"/>
        <family val="2"/>
      </rPr>
      <t xml:space="preserve">กลุ่มแสดงความคล่องตามสภาพสินทรัพย์ </t>
    </r>
  </si>
  <si>
    <t>กลุ่มแสดงความคล่องสภาพสินทรัพย์</t>
  </si>
  <si>
    <r>
      <t xml:space="preserve">   1.1  </t>
    </r>
    <r>
      <rPr>
        <b/>
        <sz val="16"/>
        <color indexed="8"/>
        <rFont val="TH SarabunPSK"/>
        <family val="2"/>
      </rPr>
      <t xml:space="preserve">CR &lt; 1.5 </t>
    </r>
  </si>
  <si>
    <t xml:space="preserve">CR = สินทรัพย์หมุนเวียน(หักงบลงทุน)/หนี้สินหมุนเวียน </t>
  </si>
  <si>
    <r>
      <t xml:space="preserve">   1.2  </t>
    </r>
    <r>
      <rPr>
        <b/>
        <sz val="16"/>
        <color indexed="8"/>
        <rFont val="TH SarabunPSK"/>
        <family val="2"/>
      </rPr>
      <t>QR &lt; 1</t>
    </r>
  </si>
  <si>
    <t>QR = เงินสด รายการเทียบเท่าเงินสดและลูกหนี้(ไม่รวมสินค้าคงคลังและงบลงทุน)/หนี้สินหมุนเวียน</t>
  </si>
  <si>
    <r>
      <t xml:space="preserve">   1.3  </t>
    </r>
    <r>
      <rPr>
        <b/>
        <sz val="16"/>
        <color indexed="8"/>
        <rFont val="TH SarabunPSK"/>
        <family val="2"/>
      </rPr>
      <t>Cash &lt; 0.8</t>
    </r>
  </si>
  <si>
    <t>Cash =เงินสดและรายการเทียบเท่าเงินสด(ไม่รวมสินค้าคงคลัง ลูกหนี้และงบลงทุน)/หนี้สินหมุนเวียน</t>
  </si>
  <si>
    <r>
      <t>2.</t>
    </r>
    <r>
      <rPr>
        <b/>
        <sz val="16"/>
        <color indexed="8"/>
        <rFont val="TH SarabunPSK"/>
        <family val="2"/>
      </rPr>
      <t>กลุ่มแสดงความมั่นคงทางการเงิน</t>
    </r>
  </si>
  <si>
    <t>กลุ่มแสดงความมั่นคงทางการเงิน</t>
  </si>
  <si>
    <r>
      <t xml:space="preserve"> 2.1 </t>
    </r>
    <r>
      <rPr>
        <b/>
        <sz val="14"/>
        <color indexed="8"/>
        <rFont val="TH SarabunPSK"/>
        <family val="2"/>
      </rPr>
      <t>แสดงฐานะทางการเงิน (ทุนหมุนเวียน) NWC &lt; 0</t>
    </r>
  </si>
  <si>
    <t>เงินทุนหมุนเวียน = สินทรัพย์หมุนเวียน หัก หนี้สินหมุนเวียน</t>
  </si>
  <si>
    <r>
      <t xml:space="preserve"> 2.2 </t>
    </r>
    <r>
      <rPr>
        <b/>
        <sz val="12"/>
        <color indexed="8"/>
        <rFont val="TH SarabunPSK"/>
        <family val="2"/>
      </rPr>
      <t>แสดงฐานะจากผลประกอบการ(รายได้สูง/ต่ำกว่าค่าใช้จ่ายสุทธิ ) NI &lt; 0</t>
    </r>
  </si>
  <si>
    <t>ผลประกอบการสุทธิ = รายได้สูง/ต่ำกว่าค่าใช้จ่าย รวม ค่าเสื่อมราคา</t>
  </si>
  <si>
    <r>
      <t>3.</t>
    </r>
    <r>
      <rPr>
        <b/>
        <sz val="16"/>
        <color indexed="8"/>
        <rFont val="TH SarabunPSK"/>
        <family val="2"/>
      </rPr>
      <t>กลุ่มแสดงระยะเวลาเข้าสู่ปัญหาการเงินรุนแรง มี 2 มิติ</t>
    </r>
  </si>
  <si>
    <t>กลุ่มแสดงระยะเวลาเข้าสู่ปัญหาการเงิน</t>
  </si>
  <si>
    <t>3.1 มิติ NWC หรือทุนหมุนเวียน ที่เพียงพอรับภาระการขาดทุนเฉลี่ยต่อเดือน (กรณี NWC เป็นบวก&amp;มี NI ติดลบ)</t>
  </si>
  <si>
    <t>กลุ่มแสดงเข้าสู่ปัญหาการเงินรุนแรงสามารถดูได้ทั้ง 2 มิติ</t>
  </si>
  <si>
    <r>
      <t xml:space="preserve">    a)</t>
    </r>
    <r>
      <rPr>
        <sz val="14"/>
        <color indexed="8"/>
        <rFont val="TH SarabunPSK"/>
        <family val="2"/>
      </rPr>
      <t xml:space="preserve">  ระยะเวลาทุนหมุนเวียนอาจหมด &gt; 6 เดือน</t>
    </r>
  </si>
  <si>
    <t>เนื่องจากทั้ง  2 มิติ มีผลกระทบต่อความอยู่รอดของหน่วยบริการ</t>
  </si>
  <si>
    <t xml:space="preserve">NWC/ANI </t>
  </si>
  <si>
    <r>
      <t xml:space="preserve">    b)</t>
    </r>
    <r>
      <rPr>
        <sz val="14"/>
        <color indexed="8"/>
        <rFont val="TH SarabunPSK"/>
        <family val="2"/>
      </rPr>
      <t xml:space="preserve">  ระยะเวลาทุนหมุนเวียนอยู่ได้  &gt; 3 เดือน ไม่เกิน 6 เดือน</t>
    </r>
  </si>
  <si>
    <t xml:space="preserve">   *กรณีมีทุนหมุนเวียนคงเหลือ แต่มีผลการดำเนินงานขาดทุน หรือ</t>
  </si>
  <si>
    <r>
      <t xml:space="preserve">    c)</t>
    </r>
    <r>
      <rPr>
        <sz val="14"/>
        <color indexed="8"/>
        <rFont val="TH SarabunPSK"/>
        <family val="2"/>
      </rPr>
      <t xml:space="preserve">  ระยะเวลาทุนหมุนเวียนอยู่ได้  &lt; หรือ = 3 เดือน </t>
    </r>
  </si>
  <si>
    <t>3.2 มิติ ผลกำไรจากการดำเนินการ เพียงพอรับภาระหนี้สินหมุนเวียน (กรณีNWCติดลบ &amp; มีNI เป็นบวก )</t>
  </si>
  <si>
    <t xml:space="preserve">   *กรณีมีกำไรจากผลการดำเนินงาน แต่ขาดเงินทุนหมุนเวียน</t>
  </si>
  <si>
    <t xml:space="preserve">   a)  ผลกำไร สามารถปรับ NWC เป็นบวก   &gt; 6 เดือน</t>
  </si>
  <si>
    <t xml:space="preserve">   b)  ผลกำไร สามารถปรับ NWC เป็นบวก &gt; 3 เดือน ไม่เกิน 6 เดือน</t>
  </si>
  <si>
    <r>
      <t xml:space="preserve">  c)</t>
    </r>
    <r>
      <rPr>
        <sz val="13"/>
        <color indexed="8"/>
        <rFont val="TH SarabunPSK"/>
        <family val="2"/>
      </rPr>
      <t xml:space="preserve">  ผลกำไร  สามารถปรับ NWC เป็นบวก  &lt; หรือ = 3 เดือน </t>
    </r>
  </si>
  <si>
    <t xml:space="preserve">    3.3 กรณี NWC ติดบวก  &amp; มีNI เป็นบวก </t>
  </si>
  <si>
    <t xml:space="preserve">    3.4 กรณีNWC ติดลบ  &amp; มีNI เป็นลบ </t>
  </si>
  <si>
    <r>
      <rPr>
        <b/>
        <u/>
        <sz val="16"/>
        <color indexed="8"/>
        <rFont val="TH SarabunPSK"/>
        <family val="2"/>
      </rPr>
      <t>หมายเหตุ</t>
    </r>
    <r>
      <rPr>
        <b/>
        <sz val="16"/>
        <color indexed="8"/>
        <rFont val="TH SarabunPSK"/>
        <family val="2"/>
      </rPr>
      <t xml:space="preserve"> ความเสี่ยงสูงสุด ระดับ 7 ต่ำสุดระดับ 0</t>
    </r>
  </si>
  <si>
    <t>สินทรัพย์หมุนเวียน</t>
  </si>
  <si>
    <t>เงินสดและรายการเทียบเท่าเงินสดและลูกหนี้</t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</si>
  <si>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</si>
  <si>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3"/>
        <color theme="1"/>
        <rFont val="TH SarabunPSK"/>
        <family val="2"/>
      </rPr>
      <t>หัก</t>
    </r>
    <r>
      <rPr>
        <sz val="13"/>
        <color theme="1"/>
        <rFont val="TH SarabunPSK"/>
        <family val="2"/>
      </rPr>
      <t xml:space="preserve"> เงินฝากธนาคารที่มีวัตถุประสงค์เฉพาะออมทรัพย์(บริจาค)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</si>
  <si>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สินค้าและวัสดุคงคลัง</t>
    </r>
  </si>
  <si>
    <t>เงินสดและเงินฝากธนาคาร</t>
  </si>
  <si>
    <t>หนี้สินหมุนเวียน</t>
  </si>
  <si>
    <t>เงินสดในมือ</t>
  </si>
  <si>
    <t xml:space="preserve"> เงินฝากคลัง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</si>
  <si>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เงินรับฝากกองทุน UC งบลงทุน</t>
    </r>
  </si>
  <si>
    <t>เงินฝากธนาคาร(ไม่รวมงบลงทุนกับบริจาค)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</si>
  <si>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เจ้าหนี้ - งบลงทุน UC</t>
    </r>
  </si>
  <si>
    <t>เงินฝากประจำ</t>
  </si>
  <si>
    <t>อัตราส่วนทุนหมุนเวียน Current Ratio (เท่า)</t>
  </si>
  <si>
    <t>สินทรัพย์หมุนเวียน / หนี้สินหมุนเวียน</t>
  </si>
  <si>
    <t>≥ 1.5</t>
  </si>
  <si>
    <t>/</t>
  </si>
  <si>
    <t>อัตราส่วนทุนหมุนเวียนเร็ว Quick Ratio (เท่า)</t>
  </si>
  <si>
    <t>เงินสดและรายการเทียบเท่าเงินสดและลูกหนี้  / หนี้สินหมุนเวียน</t>
  </si>
  <si>
    <t>≥ 1.0</t>
  </si>
  <si>
    <t xml:space="preserve">อัตราส่วนเงินสดเงินฝากธนาคารต่อหนี้สินหมุนเวียน Cash Ratio </t>
  </si>
  <si>
    <t>เงินสดและเงินฝากธนาคาร  / หนี้สินหมุนเวียน</t>
  </si>
  <si>
    <t>≥ 0.8</t>
  </si>
  <si>
    <t>ทุนสำรองสุทธิ</t>
  </si>
  <si>
    <t>สินทรัพย์หมุนเวียน  - หนี้สินหมุนเวียน</t>
  </si>
  <si>
    <t>-</t>
  </si>
  <si>
    <t>เงินบำรุงคงเหลือ(หักหนี้แล้ว)</t>
  </si>
  <si>
    <t>เงินบำรุงคงเหลือ  +  หัก  เงินบำรุงคงเหลือ  -</t>
  </si>
  <si>
    <t>เงินบำรุงคงเหลือ  +</t>
  </si>
  <si>
    <t>เงินสดและรายการเทียบเท่าเงินสด</t>
  </si>
  <si>
    <t>เงินบำรุงคงเหลือ  -</t>
  </si>
  <si>
    <t>เจ้าหนี้ระยะสั้น(ไม่รวมจนงบลงทุน/บริจาค)</t>
  </si>
  <si>
    <t>บวก เงินฝากประจำ</t>
  </si>
  <si>
    <t>ค่าใช้จ่ายค้างจ่าย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</si>
  <si>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เงินฝากฯวัตถุประสงค์-ออมทรัพย์(งบลงทุน)</t>
    </r>
  </si>
  <si>
    <t>รายได้รับล่วงหน้า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</si>
  <si>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เงินฝากฯวัตถุประสงค์ออมทรัพย์(บริจาค)</t>
    </r>
  </si>
  <si>
    <t>เงินรับฝาก(ไม่รวมงบลงทุน)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</si>
  <si>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เงินฝากฯวัตถุประสงค์ออมทรัพย์</t>
    </r>
  </si>
  <si>
    <t>เงินประกันระยะยาว</t>
  </si>
  <si>
    <t>รายได้รอการรับรู้</t>
  </si>
  <si>
    <t>รายได้สูง(ต่ำ)กว่าค่าใช้จ่ายสุทธิ</t>
  </si>
  <si>
    <t>รายได้  -  ค่าใช้จ่าย</t>
  </si>
  <si>
    <t>ข้อมูลวิเคราะห์สถานการณ์การเงินการคลังตาม กศภ.</t>
  </si>
  <si>
    <t>ใช้ข้อมูลจาก รายงานการเงิน ณ  28 กุมภาพันธ์  2564</t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</si>
  <si>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เงินฝากธนาคารที่มีวัตถุประสงค์เฉพาะออมทรัพย์(งบลงทุน)</t>
    </r>
  </si>
  <si>
    <r>
      <rPr>
        <b/>
        <u/>
        <sz val="14"/>
        <color theme="1"/>
        <rFont val="TH SarabunPSK"/>
        <family val="2"/>
      </rPr>
      <t>หัก</t>
    </r>
    <r>
      <rPr>
        <sz val="14"/>
        <color theme="1"/>
        <rFont val="TH SarabunPSK"/>
        <family val="2"/>
      </rPr>
      <t xml:space="preserve"> เงินฝากธนาคารที่มีวัตถุประสงค์เฉพาะออมทรัพย์(บริจาค)</t>
    </r>
  </si>
  <si>
    <t>วิเคราะห์ตาม กศภ.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</si>
</sst>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฿&quot;* #,##0.00_-;\-&quot;฿&quot;* #,##0.00_-;_-&quot;฿&quot;* &quot;-&quot;??_-;_-@_-"/>
    <numFmt numFmtId="43" formatCode="_-* #,##0.00_-;\-* #,##0.00_-;_-* &quot;-&quot;??_-;_-@_-"/>
    <numFmt numFmtId="164" formatCode="#,##0.00_ ;[Red]\-#,##0.00\ "/>
    <numFmt numFmtId="165" formatCode="[$-D00041E]0.#"/>
    <numFmt numFmtId="166" formatCode="_(* #,##0.00_);_(* \(#,##0.00\);_(* &quot;-&quot;??_);_(@_)"/>
    <numFmt numFmtId="167" formatCode="0.000"/>
    <numFmt numFmtId="168" formatCode="_-&quot; &quot;* #,##0.00_-;\-&quot; &quot;* #,##0.00_-;_-&quot; &quot;* &quot;-&quot;??_-;_-@_-"/>
  </numFmts>
  <fonts count="108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sz val="11"/>
      <color indexed="8"/>
      <name val="Tahoma"/>
      <family val="2"/>
      <charset val="222"/>
    </font>
    <font>
      <b/>
      <sz val="22"/>
      <color indexed="8"/>
      <name val="TH SarabunPSK"/>
      <family val="2"/>
    </font>
    <font>
      <sz val="10"/>
      <name val="Arial"/>
      <family val="2"/>
    </font>
    <font>
      <sz val="14"/>
      <color theme="1"/>
      <name val="Angsana New"/>
      <family val="2"/>
      <charset val="222"/>
    </font>
    <font>
      <b/>
      <sz val="14"/>
      <color theme="1"/>
      <name val="TH SarabunPSK"/>
      <family val="2"/>
    </font>
    <font>
      <sz val="16"/>
      <color theme="1"/>
      <name val="TH SarabunPSK"/>
      <family val="2"/>
    </font>
    <font>
      <b/>
      <sz val="18"/>
      <color theme="1"/>
      <name val="TH SarabunPSK"/>
      <family val="2"/>
    </font>
    <font>
      <b/>
      <sz val="16"/>
      <color theme="1"/>
      <name val="TH SarabunPSK"/>
      <family val="2"/>
    </font>
    <font>
      <b/>
      <sz val="16"/>
      <color indexed="8"/>
      <name val="TH SarabunPSK"/>
      <family val="2"/>
    </font>
    <font>
      <b/>
      <sz val="20"/>
      <color indexed="8"/>
      <name val="TH SarabunPSK"/>
      <family val="2"/>
    </font>
    <font>
      <b/>
      <sz val="18"/>
      <name val="TH SarabunPSK"/>
      <family val="2"/>
    </font>
    <font>
      <b/>
      <sz val="18"/>
      <color indexed="8"/>
      <name val="TH SarabunPSK"/>
      <family val="2"/>
    </font>
    <font>
      <b/>
      <sz val="16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b/>
      <sz val="8"/>
      <color indexed="8"/>
      <name val="TH SarabunPSK"/>
      <family val="2"/>
    </font>
    <font>
      <sz val="14"/>
      <color theme="1"/>
      <name val="TH SarabunPSK"/>
      <family val="2"/>
    </font>
    <font>
      <b/>
      <sz val="14"/>
      <color indexed="8"/>
      <name val="TH SarabunPSK"/>
      <family val="2"/>
    </font>
    <font>
      <sz val="12"/>
      <color theme="1"/>
      <name val="TH SarabunPSK"/>
      <family val="2"/>
    </font>
    <font>
      <b/>
      <sz val="12"/>
      <color indexed="8"/>
      <name val="TH SarabunPSK"/>
      <family val="2"/>
    </font>
    <font>
      <b/>
      <sz val="13"/>
      <color theme="1"/>
      <name val="TH SarabunPSK"/>
      <family val="2"/>
    </font>
    <font>
      <sz val="14"/>
      <color indexed="8"/>
      <name val="TH SarabunPSK"/>
      <family val="2"/>
    </font>
    <font>
      <sz val="13"/>
      <color theme="1"/>
      <name val="TH SarabunPSK"/>
      <family val="2"/>
    </font>
    <font>
      <sz val="13"/>
      <color indexed="8"/>
      <name val="TH SarabunPSK"/>
      <family val="2"/>
    </font>
    <font>
      <b/>
      <u/>
      <sz val="16"/>
      <color indexed="8"/>
      <name val="TH SarabunPSK"/>
      <family val="2"/>
    </font>
    <font>
      <b/>
      <sz val="22"/>
      <color theme="1"/>
      <name val="TH SarabunPSK"/>
      <family val="2"/>
    </font>
    <font>
      <sz val="14"/>
      <name val="TH SarabunPSK"/>
      <family val="2"/>
    </font>
    <font>
      <b/>
      <u/>
      <sz val="13"/>
      <color theme="1"/>
      <name val="TH SarabunPSK"/>
      <family val="2"/>
    </font>
    <font>
      <b/>
      <u/>
      <sz val="14"/>
      <color theme="1"/>
      <name val="TH SarabunPSK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22"/>
    </font>
    <font>
      <sz val="11"/>
      <color indexed="9"/>
      <name val="Tahoma"/>
      <family val="2"/>
      <charset val="222"/>
    </font>
    <font>
      <sz val="11"/>
      <color indexed="9"/>
      <name val="Tahoma"/>
      <family val="2"/>
    </font>
    <font>
      <sz val="11"/>
      <color indexed="20"/>
      <name val="Calibri"/>
      <family val="2"/>
    </font>
    <font>
      <sz val="11"/>
      <color indexed="20"/>
      <name val="Calibri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Calibri"/>
      <family val="2"/>
    </font>
    <font>
      <b/>
      <sz val="11"/>
      <color indexed="9"/>
      <name val="Calibri"/>
      <family val="2"/>
      <charset val="222"/>
    </font>
    <font>
      <b/>
      <sz val="11"/>
      <color indexed="9"/>
      <name val="Tahoma"/>
      <family val="2"/>
      <charset val="222"/>
    </font>
    <font>
      <sz val="14"/>
      <name val="Cordia New"/>
      <family val="2"/>
    </font>
    <font>
      <b/>
      <sz val="10"/>
      <color indexed="64"/>
      <name val="Arial"/>
      <family val="2"/>
    </font>
    <font>
      <sz val="10"/>
      <color indexed="8"/>
      <name val="Tahoma"/>
      <family val="2"/>
    </font>
    <font>
      <sz val="14"/>
      <name val="Angsana New"/>
      <family val="1"/>
    </font>
    <font>
      <sz val="14"/>
      <name val="CordiaUPC"/>
      <family val="2"/>
      <charset val="222"/>
    </font>
    <font>
      <i/>
      <sz val="11"/>
      <color indexed="23"/>
      <name val="Calibri"/>
      <family val="2"/>
    </font>
    <font>
      <i/>
      <sz val="11"/>
      <color indexed="23"/>
      <name val="Calibri"/>
      <family val="2"/>
      <charset val="222"/>
    </font>
    <font>
      <i/>
      <sz val="11"/>
      <color indexed="23"/>
      <name val="Tahoma"/>
      <family val="2"/>
      <charset val="222"/>
    </font>
    <font>
      <sz val="11"/>
      <color indexed="17"/>
      <name val="Calibri"/>
      <family val="2"/>
    </font>
    <font>
      <sz val="11"/>
      <color indexed="17"/>
      <name val="Calibri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Calibri"/>
      <family val="2"/>
    </font>
    <font>
      <b/>
      <sz val="15"/>
      <color indexed="56"/>
      <name val="Calibri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Calibri"/>
      <family val="2"/>
    </font>
    <font>
      <b/>
      <sz val="13"/>
      <color indexed="56"/>
      <name val="Calibri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Calibri"/>
      <family val="2"/>
    </font>
    <font>
      <b/>
      <sz val="11"/>
      <color indexed="56"/>
      <name val="Calibri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Calibri"/>
      <family val="2"/>
    </font>
    <font>
      <sz val="11"/>
      <color indexed="62"/>
      <name val="Calibri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Calibri"/>
      <family val="2"/>
    </font>
    <font>
      <sz val="11"/>
      <color indexed="52"/>
      <name val="Calibri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Calibri"/>
      <family val="2"/>
    </font>
    <font>
      <sz val="11"/>
      <color indexed="60"/>
      <name val="Calibri"/>
      <family val="2"/>
      <charset val="222"/>
    </font>
    <font>
      <sz val="11"/>
      <color indexed="60"/>
      <name val="Tahoma"/>
      <family val="2"/>
      <charset val="222"/>
    </font>
    <font>
      <sz val="14"/>
      <name val="CordiaUPC"/>
      <family val="2"/>
    </font>
    <font>
      <sz val="10"/>
      <color indexed="64"/>
      <name val="Arial"/>
      <family val="2"/>
    </font>
    <font>
      <b/>
      <sz val="11"/>
      <color indexed="63"/>
      <name val="Calibri"/>
      <family val="2"/>
    </font>
    <font>
      <b/>
      <sz val="11"/>
      <color indexed="63"/>
      <name val="Calibri"/>
      <family val="2"/>
      <charset val="222"/>
    </font>
    <font>
      <b/>
      <sz val="11"/>
      <color indexed="63"/>
      <name val="Tahoma"/>
      <family val="2"/>
      <charset val="222"/>
    </font>
    <font>
      <b/>
      <sz val="18"/>
      <color indexed="56"/>
      <name val="Cambria"/>
      <family val="2"/>
    </font>
    <font>
      <b/>
      <sz val="18"/>
      <color indexed="56"/>
      <name val="Cambri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Calibri"/>
      <family val="2"/>
    </font>
    <font>
      <b/>
      <sz val="11"/>
      <color indexed="8"/>
      <name val="Calibri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Calibri"/>
      <family val="2"/>
    </font>
    <font>
      <sz val="11"/>
      <color indexed="10"/>
      <name val="Calibri"/>
      <family val="2"/>
      <charset val="222"/>
    </font>
    <font>
      <sz val="11"/>
      <color indexed="10"/>
      <name val="Tahoma"/>
      <family val="2"/>
      <charset val="222"/>
    </font>
    <font>
      <b/>
      <sz val="11"/>
      <color indexed="52"/>
      <name val="Tahoma"/>
      <family val="2"/>
    </font>
    <font>
      <sz val="11"/>
      <color indexed="10"/>
      <name val="Tahoma"/>
      <family val="2"/>
    </font>
    <font>
      <i/>
      <sz val="11"/>
      <color indexed="23"/>
      <name val="Tahoma"/>
      <family val="2"/>
    </font>
    <font>
      <b/>
      <sz val="18"/>
      <color indexed="56"/>
      <name val="Tahoma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</font>
    <font>
      <sz val="11"/>
      <color indexed="52"/>
      <name val="Tahoma"/>
      <family val="2"/>
    </font>
    <font>
      <sz val="11"/>
      <color indexed="17"/>
      <name val="Tahoma"/>
      <family val="2"/>
    </font>
    <font>
      <u/>
      <sz val="14"/>
      <color indexed="36"/>
      <name val="Cordia New"/>
      <family val="2"/>
    </font>
    <font>
      <sz val="12"/>
      <color indexed="8"/>
      <name val="Verdana"/>
      <family val="2"/>
    </font>
    <font>
      <sz val="11"/>
      <color indexed="62"/>
      <name val="Tahoma"/>
      <family val="2"/>
    </font>
    <font>
      <sz val="11"/>
      <color indexed="60"/>
      <name val="Tahoma"/>
      <family val="2"/>
    </font>
    <font>
      <b/>
      <sz val="11"/>
      <color indexed="8"/>
      <name val="Tahoma"/>
      <family val="2"/>
    </font>
    <font>
      <sz val="11"/>
      <color indexed="20"/>
      <name val="Tahoma"/>
      <family val="2"/>
    </font>
    <font>
      <b/>
      <sz val="11"/>
      <color indexed="63"/>
      <name val="Tahoma"/>
      <family val="2"/>
    </font>
    <font>
      <b/>
      <sz val="15"/>
      <color indexed="56"/>
      <name val="Tahoma"/>
      <family val="2"/>
    </font>
    <font>
      <b/>
      <sz val="13"/>
      <color indexed="56"/>
      <name val="Tahoma"/>
      <family val="2"/>
    </font>
    <font>
      <b/>
      <sz val="11"/>
      <color indexed="56"/>
      <name val="Tahoma"/>
      <family val="2"/>
    </font>
  </fonts>
  <fills count="2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96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4" fillId="0" borderId="0"/>
    <xf numFmtId="0" fontId="5" fillId="0" borderId="0"/>
    <xf numFmtId="0" fontId="1" fillId="0" borderId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31" fillId="7" borderId="0" applyNumberFormat="0" applyBorder="0" applyAlignment="0" applyProtection="0"/>
    <xf numFmtId="165" fontId="32" fillId="7" borderId="0" applyNumberFormat="0" applyBorder="0" applyAlignment="0" applyProtection="0"/>
    <xf numFmtId="165" fontId="32" fillId="7" borderId="0" applyNumberFormat="0" applyBorder="0" applyAlignment="0" applyProtection="0"/>
    <xf numFmtId="165" fontId="32" fillId="7" borderId="0" applyNumberFormat="0" applyBorder="0" applyAlignment="0" applyProtection="0"/>
    <xf numFmtId="0" fontId="2" fillId="7" borderId="0" applyNumberFormat="0" applyBorder="0" applyAlignment="0" applyProtection="0"/>
    <xf numFmtId="0" fontId="31" fillId="8" borderId="0" applyNumberFormat="0" applyBorder="0" applyAlignment="0" applyProtection="0"/>
    <xf numFmtId="165" fontId="32" fillId="8" borderId="0" applyNumberFormat="0" applyBorder="0" applyAlignment="0" applyProtection="0"/>
    <xf numFmtId="165" fontId="32" fillId="8" borderId="0" applyNumberFormat="0" applyBorder="0" applyAlignment="0" applyProtection="0"/>
    <xf numFmtId="165" fontId="32" fillId="8" borderId="0" applyNumberFormat="0" applyBorder="0" applyAlignment="0" applyProtection="0"/>
    <xf numFmtId="0" fontId="2" fillId="8" borderId="0" applyNumberFormat="0" applyBorder="0" applyAlignment="0" applyProtection="0"/>
    <xf numFmtId="0" fontId="31" fillId="9" borderId="0" applyNumberFormat="0" applyBorder="0" applyAlignment="0" applyProtection="0"/>
    <xf numFmtId="165" fontId="32" fillId="9" borderId="0" applyNumberFormat="0" applyBorder="0" applyAlignment="0" applyProtection="0"/>
    <xf numFmtId="165" fontId="32" fillId="9" borderId="0" applyNumberFormat="0" applyBorder="0" applyAlignment="0" applyProtection="0"/>
    <xf numFmtId="165" fontId="32" fillId="9" borderId="0" applyNumberFormat="0" applyBorder="0" applyAlignment="0" applyProtection="0"/>
    <xf numFmtId="0" fontId="2" fillId="9" borderId="0" applyNumberFormat="0" applyBorder="0" applyAlignment="0" applyProtection="0"/>
    <xf numFmtId="0" fontId="31" fillId="10" borderId="0" applyNumberFormat="0" applyBorder="0" applyAlignment="0" applyProtection="0"/>
    <xf numFmtId="165" fontId="32" fillId="10" borderId="0" applyNumberFormat="0" applyBorder="0" applyAlignment="0" applyProtection="0"/>
    <xf numFmtId="165" fontId="32" fillId="10" borderId="0" applyNumberFormat="0" applyBorder="0" applyAlignment="0" applyProtection="0"/>
    <xf numFmtId="165" fontId="32" fillId="10" borderId="0" applyNumberFormat="0" applyBorder="0" applyAlignment="0" applyProtection="0"/>
    <xf numFmtId="0" fontId="2" fillId="10" borderId="0" applyNumberFormat="0" applyBorder="0" applyAlignment="0" applyProtection="0"/>
    <xf numFmtId="0" fontId="31" fillId="11" borderId="0" applyNumberFormat="0" applyBorder="0" applyAlignment="0" applyProtection="0"/>
    <xf numFmtId="165" fontId="32" fillId="11" borderId="0" applyNumberFormat="0" applyBorder="0" applyAlignment="0" applyProtection="0"/>
    <xf numFmtId="165" fontId="32" fillId="11" borderId="0" applyNumberFormat="0" applyBorder="0" applyAlignment="0" applyProtection="0"/>
    <xf numFmtId="165" fontId="32" fillId="11" borderId="0" applyNumberFormat="0" applyBorder="0" applyAlignment="0" applyProtection="0"/>
    <xf numFmtId="0" fontId="2" fillId="11" borderId="0" applyNumberFormat="0" applyBorder="0" applyAlignment="0" applyProtection="0"/>
    <xf numFmtId="0" fontId="31" fillId="12" borderId="0" applyNumberFormat="0" applyBorder="0" applyAlignment="0" applyProtection="0"/>
    <xf numFmtId="165" fontId="32" fillId="12" borderId="0" applyNumberFormat="0" applyBorder="0" applyAlignment="0" applyProtection="0"/>
    <xf numFmtId="165" fontId="32" fillId="12" borderId="0" applyNumberFormat="0" applyBorder="0" applyAlignment="0" applyProtection="0"/>
    <xf numFmtId="165" fontId="3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33" fillId="7" borderId="0" applyNumberFormat="0" applyBorder="0" applyAlignment="0" applyProtection="0"/>
    <xf numFmtId="0" fontId="2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33" fillId="8" borderId="0" applyNumberFormat="0" applyBorder="0" applyAlignment="0" applyProtection="0"/>
    <xf numFmtId="0" fontId="2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33" fillId="9" borderId="0" applyNumberFormat="0" applyBorder="0" applyAlignment="0" applyProtection="0"/>
    <xf numFmtId="0" fontId="2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2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33" fillId="11" borderId="0" applyNumberFormat="0" applyBorder="0" applyAlignment="0" applyProtection="0"/>
    <xf numFmtId="0" fontId="2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3" fillId="12" borderId="0" applyNumberFormat="0" applyBorder="0" applyAlignment="0" applyProtection="0"/>
    <xf numFmtId="0" fontId="31" fillId="13" borderId="0" applyNumberFormat="0" applyBorder="0" applyAlignment="0" applyProtection="0"/>
    <xf numFmtId="165" fontId="32" fillId="13" borderId="0" applyNumberFormat="0" applyBorder="0" applyAlignment="0" applyProtection="0"/>
    <xf numFmtId="165" fontId="32" fillId="13" borderId="0" applyNumberFormat="0" applyBorder="0" applyAlignment="0" applyProtection="0"/>
    <xf numFmtId="165" fontId="32" fillId="13" borderId="0" applyNumberFormat="0" applyBorder="0" applyAlignment="0" applyProtection="0"/>
    <xf numFmtId="0" fontId="2" fillId="13" borderId="0" applyNumberFormat="0" applyBorder="0" applyAlignment="0" applyProtection="0"/>
    <xf numFmtId="0" fontId="31" fillId="14" borderId="0" applyNumberFormat="0" applyBorder="0" applyAlignment="0" applyProtection="0"/>
    <xf numFmtId="165" fontId="32" fillId="14" borderId="0" applyNumberFormat="0" applyBorder="0" applyAlignment="0" applyProtection="0"/>
    <xf numFmtId="165" fontId="32" fillId="14" borderId="0" applyNumberFormat="0" applyBorder="0" applyAlignment="0" applyProtection="0"/>
    <xf numFmtId="165" fontId="32" fillId="14" borderId="0" applyNumberFormat="0" applyBorder="0" applyAlignment="0" applyProtection="0"/>
    <xf numFmtId="0" fontId="2" fillId="14" borderId="0" applyNumberFormat="0" applyBorder="0" applyAlignment="0" applyProtection="0"/>
    <xf numFmtId="0" fontId="31" fillId="15" borderId="0" applyNumberFormat="0" applyBorder="0" applyAlignment="0" applyProtection="0"/>
    <xf numFmtId="165" fontId="32" fillId="15" borderId="0" applyNumberFormat="0" applyBorder="0" applyAlignment="0" applyProtection="0"/>
    <xf numFmtId="165" fontId="32" fillId="15" borderId="0" applyNumberFormat="0" applyBorder="0" applyAlignment="0" applyProtection="0"/>
    <xf numFmtId="165" fontId="32" fillId="15" borderId="0" applyNumberFormat="0" applyBorder="0" applyAlignment="0" applyProtection="0"/>
    <xf numFmtId="0" fontId="2" fillId="15" borderId="0" applyNumberFormat="0" applyBorder="0" applyAlignment="0" applyProtection="0"/>
    <xf numFmtId="0" fontId="31" fillId="10" borderId="0" applyNumberFormat="0" applyBorder="0" applyAlignment="0" applyProtection="0"/>
    <xf numFmtId="165" fontId="32" fillId="10" borderId="0" applyNumberFormat="0" applyBorder="0" applyAlignment="0" applyProtection="0"/>
    <xf numFmtId="165" fontId="32" fillId="10" borderId="0" applyNumberFormat="0" applyBorder="0" applyAlignment="0" applyProtection="0"/>
    <xf numFmtId="165" fontId="32" fillId="10" borderId="0" applyNumberFormat="0" applyBorder="0" applyAlignment="0" applyProtection="0"/>
    <xf numFmtId="0" fontId="2" fillId="10" borderId="0" applyNumberFormat="0" applyBorder="0" applyAlignment="0" applyProtection="0"/>
    <xf numFmtId="0" fontId="31" fillId="13" borderId="0" applyNumberFormat="0" applyBorder="0" applyAlignment="0" applyProtection="0"/>
    <xf numFmtId="165" fontId="32" fillId="13" borderId="0" applyNumberFormat="0" applyBorder="0" applyAlignment="0" applyProtection="0"/>
    <xf numFmtId="165" fontId="32" fillId="13" borderId="0" applyNumberFormat="0" applyBorder="0" applyAlignment="0" applyProtection="0"/>
    <xf numFmtId="165" fontId="32" fillId="13" borderId="0" applyNumberFormat="0" applyBorder="0" applyAlignment="0" applyProtection="0"/>
    <xf numFmtId="0" fontId="2" fillId="13" borderId="0" applyNumberFormat="0" applyBorder="0" applyAlignment="0" applyProtection="0"/>
    <xf numFmtId="0" fontId="31" fillId="16" borderId="0" applyNumberFormat="0" applyBorder="0" applyAlignment="0" applyProtection="0"/>
    <xf numFmtId="165" fontId="32" fillId="16" borderId="0" applyNumberFormat="0" applyBorder="0" applyAlignment="0" applyProtection="0"/>
    <xf numFmtId="165" fontId="32" fillId="16" borderId="0" applyNumberFormat="0" applyBorder="0" applyAlignment="0" applyProtection="0"/>
    <xf numFmtId="165" fontId="3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2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2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33" fillId="15" borderId="0" applyNumberFormat="0" applyBorder="0" applyAlignment="0" applyProtection="0"/>
    <xf numFmtId="0" fontId="2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33" fillId="10" borderId="0" applyNumberFormat="0" applyBorder="0" applyAlignment="0" applyProtection="0"/>
    <xf numFmtId="0" fontId="2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2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3" fillId="16" borderId="0" applyNumberFormat="0" applyBorder="0" applyAlignment="0" applyProtection="0"/>
    <xf numFmtId="0" fontId="34" fillId="17" borderId="0" applyNumberFormat="0" applyBorder="0" applyAlignment="0" applyProtection="0"/>
    <xf numFmtId="165" fontId="35" fillId="17" borderId="0" applyNumberFormat="0" applyBorder="0" applyAlignment="0" applyProtection="0"/>
    <xf numFmtId="165" fontId="35" fillId="17" borderId="0" applyNumberFormat="0" applyBorder="0" applyAlignment="0" applyProtection="0"/>
    <xf numFmtId="165" fontId="35" fillId="17" borderId="0" applyNumberFormat="0" applyBorder="0" applyAlignment="0" applyProtection="0"/>
    <xf numFmtId="0" fontId="36" fillId="17" borderId="0" applyNumberFormat="0" applyBorder="0" applyAlignment="0" applyProtection="0"/>
    <xf numFmtId="0" fontId="34" fillId="14" borderId="0" applyNumberFormat="0" applyBorder="0" applyAlignment="0" applyProtection="0"/>
    <xf numFmtId="165" fontId="35" fillId="14" borderId="0" applyNumberFormat="0" applyBorder="0" applyAlignment="0" applyProtection="0"/>
    <xf numFmtId="165" fontId="35" fillId="14" borderId="0" applyNumberFormat="0" applyBorder="0" applyAlignment="0" applyProtection="0"/>
    <xf numFmtId="165" fontId="35" fillId="14" borderId="0" applyNumberFormat="0" applyBorder="0" applyAlignment="0" applyProtection="0"/>
    <xf numFmtId="0" fontId="36" fillId="14" borderId="0" applyNumberFormat="0" applyBorder="0" applyAlignment="0" applyProtection="0"/>
    <xf numFmtId="0" fontId="34" fillId="15" borderId="0" applyNumberFormat="0" applyBorder="0" applyAlignment="0" applyProtection="0"/>
    <xf numFmtId="165" fontId="35" fillId="15" borderId="0" applyNumberFormat="0" applyBorder="0" applyAlignment="0" applyProtection="0"/>
    <xf numFmtId="165" fontId="35" fillId="15" borderId="0" applyNumberFormat="0" applyBorder="0" applyAlignment="0" applyProtection="0"/>
    <xf numFmtId="165" fontId="35" fillId="15" borderId="0" applyNumberFormat="0" applyBorder="0" applyAlignment="0" applyProtection="0"/>
    <xf numFmtId="0" fontId="36" fillId="15" borderId="0" applyNumberFormat="0" applyBorder="0" applyAlignment="0" applyProtection="0"/>
    <xf numFmtId="0" fontId="34" fillId="18" borderId="0" applyNumberFormat="0" applyBorder="0" applyAlignment="0" applyProtection="0"/>
    <xf numFmtId="165" fontId="35" fillId="18" borderId="0" applyNumberFormat="0" applyBorder="0" applyAlignment="0" applyProtection="0"/>
    <xf numFmtId="165" fontId="35" fillId="18" borderId="0" applyNumberFormat="0" applyBorder="0" applyAlignment="0" applyProtection="0"/>
    <xf numFmtId="165" fontId="35" fillId="18" borderId="0" applyNumberFormat="0" applyBorder="0" applyAlignment="0" applyProtection="0"/>
    <xf numFmtId="0" fontId="36" fillId="18" borderId="0" applyNumberFormat="0" applyBorder="0" applyAlignment="0" applyProtection="0"/>
    <xf numFmtId="0" fontId="34" fillId="19" borderId="0" applyNumberFormat="0" applyBorder="0" applyAlignment="0" applyProtection="0"/>
    <xf numFmtId="165" fontId="35" fillId="19" borderId="0" applyNumberFormat="0" applyBorder="0" applyAlignment="0" applyProtection="0"/>
    <xf numFmtId="165" fontId="35" fillId="19" borderId="0" applyNumberFormat="0" applyBorder="0" applyAlignment="0" applyProtection="0"/>
    <xf numFmtId="165" fontId="35" fillId="19" borderId="0" applyNumberFormat="0" applyBorder="0" applyAlignment="0" applyProtection="0"/>
    <xf numFmtId="0" fontId="36" fillId="19" borderId="0" applyNumberFormat="0" applyBorder="0" applyAlignment="0" applyProtection="0"/>
    <xf numFmtId="0" fontId="34" fillId="20" borderId="0" applyNumberFormat="0" applyBorder="0" applyAlignment="0" applyProtection="0"/>
    <xf numFmtId="165" fontId="35" fillId="20" borderId="0" applyNumberFormat="0" applyBorder="0" applyAlignment="0" applyProtection="0"/>
    <xf numFmtId="165" fontId="35" fillId="20" borderId="0" applyNumberFormat="0" applyBorder="0" applyAlignment="0" applyProtection="0"/>
    <xf numFmtId="165" fontId="35" fillId="20" borderId="0" applyNumberFormat="0" applyBorder="0" applyAlignment="0" applyProtection="0"/>
    <xf numFmtId="0" fontId="36" fillId="20" borderId="0" applyNumberFormat="0" applyBorder="0" applyAlignment="0" applyProtection="0"/>
    <xf numFmtId="0" fontId="36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7" fillId="17" borderId="0" applyNumberFormat="0" applyBorder="0" applyAlignment="0" applyProtection="0"/>
    <xf numFmtId="0" fontId="36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7" fillId="14" borderId="0" applyNumberFormat="0" applyBorder="0" applyAlignment="0" applyProtection="0"/>
    <xf numFmtId="0" fontId="36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7" fillId="15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6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7" fillId="20" borderId="0" applyNumberFormat="0" applyBorder="0" applyAlignment="0" applyProtection="0"/>
    <xf numFmtId="0" fontId="34" fillId="21" borderId="0" applyNumberFormat="0" applyBorder="0" applyAlignment="0" applyProtection="0"/>
    <xf numFmtId="165" fontId="35" fillId="21" borderId="0" applyNumberFormat="0" applyBorder="0" applyAlignment="0" applyProtection="0"/>
    <xf numFmtId="165" fontId="35" fillId="21" borderId="0" applyNumberFormat="0" applyBorder="0" applyAlignment="0" applyProtection="0"/>
    <xf numFmtId="165" fontId="35" fillId="21" borderId="0" applyNumberFormat="0" applyBorder="0" applyAlignment="0" applyProtection="0"/>
    <xf numFmtId="0" fontId="36" fillId="21" borderId="0" applyNumberFormat="0" applyBorder="0" applyAlignment="0" applyProtection="0"/>
    <xf numFmtId="0" fontId="34" fillId="22" borderId="0" applyNumberFormat="0" applyBorder="0" applyAlignment="0" applyProtection="0"/>
    <xf numFmtId="165" fontId="35" fillId="22" borderId="0" applyNumberFormat="0" applyBorder="0" applyAlignment="0" applyProtection="0"/>
    <xf numFmtId="165" fontId="35" fillId="22" borderId="0" applyNumberFormat="0" applyBorder="0" applyAlignment="0" applyProtection="0"/>
    <xf numFmtId="165" fontId="35" fillId="22" borderId="0" applyNumberFormat="0" applyBorder="0" applyAlignment="0" applyProtection="0"/>
    <xf numFmtId="0" fontId="36" fillId="22" borderId="0" applyNumberFormat="0" applyBorder="0" applyAlignment="0" applyProtection="0"/>
    <xf numFmtId="0" fontId="34" fillId="23" borderId="0" applyNumberFormat="0" applyBorder="0" applyAlignment="0" applyProtection="0"/>
    <xf numFmtId="165" fontId="35" fillId="23" borderId="0" applyNumberFormat="0" applyBorder="0" applyAlignment="0" applyProtection="0"/>
    <xf numFmtId="165" fontId="35" fillId="23" borderId="0" applyNumberFormat="0" applyBorder="0" applyAlignment="0" applyProtection="0"/>
    <xf numFmtId="165" fontId="35" fillId="23" borderId="0" applyNumberFormat="0" applyBorder="0" applyAlignment="0" applyProtection="0"/>
    <xf numFmtId="0" fontId="36" fillId="23" borderId="0" applyNumberFormat="0" applyBorder="0" applyAlignment="0" applyProtection="0"/>
    <xf numFmtId="0" fontId="34" fillId="18" borderId="0" applyNumberFormat="0" applyBorder="0" applyAlignment="0" applyProtection="0"/>
    <xf numFmtId="165" fontId="35" fillId="18" borderId="0" applyNumberFormat="0" applyBorder="0" applyAlignment="0" applyProtection="0"/>
    <xf numFmtId="165" fontId="35" fillId="18" borderId="0" applyNumberFormat="0" applyBorder="0" applyAlignment="0" applyProtection="0"/>
    <xf numFmtId="165" fontId="35" fillId="18" borderId="0" applyNumberFormat="0" applyBorder="0" applyAlignment="0" applyProtection="0"/>
    <xf numFmtId="0" fontId="36" fillId="18" borderId="0" applyNumberFormat="0" applyBorder="0" applyAlignment="0" applyProtection="0"/>
    <xf numFmtId="0" fontId="34" fillId="19" borderId="0" applyNumberFormat="0" applyBorder="0" applyAlignment="0" applyProtection="0"/>
    <xf numFmtId="165" fontId="35" fillId="19" borderId="0" applyNumberFormat="0" applyBorder="0" applyAlignment="0" applyProtection="0"/>
    <xf numFmtId="165" fontId="35" fillId="19" borderId="0" applyNumberFormat="0" applyBorder="0" applyAlignment="0" applyProtection="0"/>
    <xf numFmtId="165" fontId="35" fillId="19" borderId="0" applyNumberFormat="0" applyBorder="0" applyAlignment="0" applyProtection="0"/>
    <xf numFmtId="0" fontId="36" fillId="19" borderId="0" applyNumberFormat="0" applyBorder="0" applyAlignment="0" applyProtection="0"/>
    <xf numFmtId="0" fontId="34" fillId="24" borderId="0" applyNumberFormat="0" applyBorder="0" applyAlignment="0" applyProtection="0"/>
    <xf numFmtId="165" fontId="35" fillId="24" borderId="0" applyNumberFormat="0" applyBorder="0" applyAlignment="0" applyProtection="0"/>
    <xf numFmtId="165" fontId="35" fillId="24" borderId="0" applyNumberFormat="0" applyBorder="0" applyAlignment="0" applyProtection="0"/>
    <xf numFmtId="165" fontId="35" fillId="24" borderId="0" applyNumberFormat="0" applyBorder="0" applyAlignment="0" applyProtection="0"/>
    <xf numFmtId="0" fontId="36" fillId="24" borderId="0" applyNumberFormat="0" applyBorder="0" applyAlignment="0" applyProtection="0"/>
    <xf numFmtId="0" fontId="38" fillId="8" borderId="0" applyNumberFormat="0" applyBorder="0" applyAlignment="0" applyProtection="0"/>
    <xf numFmtId="165" fontId="39" fillId="8" borderId="0" applyNumberFormat="0" applyBorder="0" applyAlignment="0" applyProtection="0"/>
    <xf numFmtId="165" fontId="39" fillId="8" borderId="0" applyNumberFormat="0" applyBorder="0" applyAlignment="0" applyProtection="0"/>
    <xf numFmtId="165" fontId="39" fillId="8" borderId="0" applyNumberFormat="0" applyBorder="0" applyAlignment="0" applyProtection="0"/>
    <xf numFmtId="0" fontId="40" fillId="8" borderId="0" applyNumberFormat="0" applyBorder="0" applyAlignment="0" applyProtection="0"/>
    <xf numFmtId="0" fontId="41" fillId="25" borderId="10" applyNumberFormat="0" applyAlignment="0" applyProtection="0"/>
    <xf numFmtId="165" fontId="42" fillId="25" borderId="10" applyNumberFormat="0" applyAlignment="0" applyProtection="0"/>
    <xf numFmtId="165" fontId="42" fillId="25" borderId="10" applyNumberFormat="0" applyAlignment="0" applyProtection="0"/>
    <xf numFmtId="165" fontId="42" fillId="25" borderId="10" applyNumberFormat="0" applyAlignment="0" applyProtection="0"/>
    <xf numFmtId="0" fontId="43" fillId="25" borderId="10" applyNumberFormat="0" applyAlignment="0" applyProtection="0"/>
    <xf numFmtId="0" fontId="44" fillId="26" borderId="11" applyNumberFormat="0" applyAlignment="0" applyProtection="0"/>
    <xf numFmtId="165" fontId="45" fillId="26" borderId="11" applyNumberFormat="0" applyAlignment="0" applyProtection="0"/>
    <xf numFmtId="165" fontId="45" fillId="26" borderId="11" applyNumberFormat="0" applyAlignment="0" applyProtection="0"/>
    <xf numFmtId="165" fontId="45" fillId="26" borderId="11" applyNumberFormat="0" applyAlignment="0" applyProtection="0"/>
    <xf numFmtId="0" fontId="46" fillId="26" borderId="11" applyNumberFormat="0" applyAlignment="0" applyProtection="0"/>
    <xf numFmtId="43" fontId="3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8" fillId="0" borderId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1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0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5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66" fontId="49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9" fillId="0" borderId="0" applyFont="0" applyFill="0" applyBorder="0" applyAlignment="0" applyProtection="0"/>
    <xf numFmtId="43" fontId="4" fillId="0" borderId="0" applyFont="0" applyFill="0" applyBorder="0" applyAlignment="0" applyProtection="0"/>
    <xf numFmtId="167" fontId="4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47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49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7" fillId="0" borderId="0" applyFont="0" applyFill="0" applyBorder="0" applyAlignment="0" applyProtection="0"/>
    <xf numFmtId="167" fontId="49" fillId="0" borderId="0" applyFont="0" applyFill="0" applyBorder="0" applyAlignment="0" applyProtection="0"/>
    <xf numFmtId="167" fontId="49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168" fontId="47" fillId="0" borderId="0" applyFont="0" applyFill="0" applyBorder="0" applyAlignment="0" applyProtection="0"/>
    <xf numFmtId="0" fontId="52" fillId="0" borderId="0" applyNumberFormat="0" applyFill="0" applyBorder="0" applyAlignment="0" applyProtection="0"/>
    <xf numFmtId="165" fontId="53" fillId="0" borderId="0" applyNumberFormat="0" applyFill="0" applyBorder="0" applyAlignment="0" applyProtection="0"/>
    <xf numFmtId="165" fontId="53" fillId="0" borderId="0" applyNumberFormat="0" applyFill="0" applyBorder="0" applyAlignment="0" applyProtection="0"/>
    <xf numFmtId="165" fontId="53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5" fillId="9" borderId="0" applyNumberFormat="0" applyBorder="0" applyAlignment="0" applyProtection="0"/>
    <xf numFmtId="165" fontId="56" fillId="9" borderId="0" applyNumberFormat="0" applyBorder="0" applyAlignment="0" applyProtection="0"/>
    <xf numFmtId="165" fontId="56" fillId="9" borderId="0" applyNumberFormat="0" applyBorder="0" applyAlignment="0" applyProtection="0"/>
    <xf numFmtId="165" fontId="56" fillId="9" borderId="0" applyNumberFormat="0" applyBorder="0" applyAlignment="0" applyProtection="0"/>
    <xf numFmtId="0" fontId="57" fillId="9" borderId="0" applyNumberFormat="0" applyBorder="0" applyAlignment="0" applyProtection="0"/>
    <xf numFmtId="0" fontId="58" fillId="0" borderId="12" applyNumberFormat="0" applyFill="0" applyAlignment="0" applyProtection="0"/>
    <xf numFmtId="165" fontId="59" fillId="0" borderId="12" applyNumberFormat="0" applyFill="0" applyAlignment="0" applyProtection="0"/>
    <xf numFmtId="165" fontId="59" fillId="0" borderId="12" applyNumberFormat="0" applyFill="0" applyAlignment="0" applyProtection="0"/>
    <xf numFmtId="165" fontId="59" fillId="0" borderId="12" applyNumberFormat="0" applyFill="0" applyAlignment="0" applyProtection="0"/>
    <xf numFmtId="0" fontId="60" fillId="0" borderId="12" applyNumberFormat="0" applyFill="0" applyAlignment="0" applyProtection="0"/>
    <xf numFmtId="0" fontId="61" fillId="0" borderId="13" applyNumberFormat="0" applyFill="0" applyAlignment="0" applyProtection="0"/>
    <xf numFmtId="165" fontId="62" fillId="0" borderId="13" applyNumberFormat="0" applyFill="0" applyAlignment="0" applyProtection="0"/>
    <xf numFmtId="165" fontId="62" fillId="0" borderId="13" applyNumberFormat="0" applyFill="0" applyAlignment="0" applyProtection="0"/>
    <xf numFmtId="165" fontId="62" fillId="0" borderId="13" applyNumberFormat="0" applyFill="0" applyAlignment="0" applyProtection="0"/>
    <xf numFmtId="0" fontId="63" fillId="0" borderId="13" applyNumberFormat="0" applyFill="0" applyAlignment="0" applyProtection="0"/>
    <xf numFmtId="0" fontId="64" fillId="0" borderId="14" applyNumberFormat="0" applyFill="0" applyAlignment="0" applyProtection="0"/>
    <xf numFmtId="165" fontId="65" fillId="0" borderId="14" applyNumberFormat="0" applyFill="0" applyAlignment="0" applyProtection="0"/>
    <xf numFmtId="165" fontId="65" fillId="0" borderId="14" applyNumberFormat="0" applyFill="0" applyAlignment="0" applyProtection="0"/>
    <xf numFmtId="165" fontId="65" fillId="0" borderId="14" applyNumberFormat="0" applyFill="0" applyAlignment="0" applyProtection="0"/>
    <xf numFmtId="0" fontId="66" fillId="0" borderId="14" applyNumberFormat="0" applyFill="0" applyAlignment="0" applyProtection="0"/>
    <xf numFmtId="0" fontId="64" fillId="0" borderId="0" applyNumberFormat="0" applyFill="0" applyBorder="0" applyAlignment="0" applyProtection="0"/>
    <xf numFmtId="165" fontId="65" fillId="0" borderId="0" applyNumberFormat="0" applyFill="0" applyBorder="0" applyAlignment="0" applyProtection="0"/>
    <xf numFmtId="165" fontId="65" fillId="0" borderId="0" applyNumberFormat="0" applyFill="0" applyBorder="0" applyAlignment="0" applyProtection="0"/>
    <xf numFmtId="165" fontId="65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7" fillId="12" borderId="10" applyNumberFormat="0" applyAlignment="0" applyProtection="0"/>
    <xf numFmtId="165" fontId="68" fillId="12" borderId="10" applyNumberFormat="0" applyAlignment="0" applyProtection="0"/>
    <xf numFmtId="165" fontId="68" fillId="12" borderId="10" applyNumberFormat="0" applyAlignment="0" applyProtection="0"/>
    <xf numFmtId="165" fontId="68" fillId="12" borderId="10" applyNumberFormat="0" applyAlignment="0" applyProtection="0"/>
    <xf numFmtId="0" fontId="69" fillId="12" borderId="10" applyNumberFormat="0" applyAlignment="0" applyProtection="0"/>
    <xf numFmtId="0" fontId="70" fillId="0" borderId="15" applyNumberFormat="0" applyFill="0" applyAlignment="0" applyProtection="0"/>
    <xf numFmtId="165" fontId="71" fillId="0" borderId="15" applyNumberFormat="0" applyFill="0" applyAlignment="0" applyProtection="0"/>
    <xf numFmtId="165" fontId="71" fillId="0" borderId="15" applyNumberFormat="0" applyFill="0" applyAlignment="0" applyProtection="0"/>
    <xf numFmtId="165" fontId="71" fillId="0" borderId="15" applyNumberFormat="0" applyFill="0" applyAlignment="0" applyProtection="0"/>
    <xf numFmtId="0" fontId="72" fillId="0" borderId="15" applyNumberFormat="0" applyFill="0" applyAlignment="0" applyProtection="0"/>
    <xf numFmtId="0" fontId="73" fillId="27" borderId="0" applyNumberFormat="0" applyBorder="0" applyAlignment="0" applyProtection="0"/>
    <xf numFmtId="165" fontId="74" fillId="27" borderId="0" applyNumberFormat="0" applyBorder="0" applyAlignment="0" applyProtection="0"/>
    <xf numFmtId="165" fontId="74" fillId="27" borderId="0" applyNumberFormat="0" applyBorder="0" applyAlignment="0" applyProtection="0"/>
    <xf numFmtId="165" fontId="74" fillId="27" borderId="0" applyNumberFormat="0" applyBorder="0" applyAlignment="0" applyProtection="0"/>
    <xf numFmtId="0" fontId="75" fillId="27" borderId="0" applyNumberFormat="0" applyBorder="0" applyAlignment="0" applyProtection="0"/>
    <xf numFmtId="0" fontId="2" fillId="0" borderId="0"/>
    <xf numFmtId="0" fontId="50" fillId="0" borderId="0"/>
    <xf numFmtId="0" fontId="2" fillId="0" borderId="0"/>
    <xf numFmtId="49" fontId="47" fillId="0" borderId="0"/>
    <xf numFmtId="165" fontId="2" fillId="0" borderId="0"/>
    <xf numFmtId="0" fontId="4" fillId="0" borderId="0"/>
    <xf numFmtId="49" fontId="47" fillId="0" borderId="0"/>
    <xf numFmtId="0" fontId="2" fillId="0" borderId="0"/>
    <xf numFmtId="49" fontId="47" fillId="0" borderId="0"/>
    <xf numFmtId="0" fontId="49" fillId="0" borderId="0"/>
    <xf numFmtId="0" fontId="1" fillId="0" borderId="0"/>
    <xf numFmtId="49" fontId="47" fillId="0" borderId="0"/>
    <xf numFmtId="0" fontId="1" fillId="0" borderId="0"/>
    <xf numFmtId="0" fontId="4" fillId="0" borderId="0"/>
    <xf numFmtId="0" fontId="15" fillId="0" borderId="0"/>
    <xf numFmtId="165" fontId="2" fillId="0" borderId="0"/>
    <xf numFmtId="0" fontId="1" fillId="0" borderId="0"/>
    <xf numFmtId="49" fontId="47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50" fillId="0" borderId="0"/>
    <xf numFmtId="49" fontId="47" fillId="0" borderId="0"/>
    <xf numFmtId="0" fontId="15" fillId="0" borderId="0"/>
    <xf numFmtId="0" fontId="4" fillId="0" borderId="0"/>
    <xf numFmtId="0" fontId="47" fillId="0" borderId="0"/>
    <xf numFmtId="0" fontId="1" fillId="0" borderId="0"/>
    <xf numFmtId="49" fontId="47" fillId="0" borderId="0"/>
    <xf numFmtId="0" fontId="50" fillId="0" borderId="0"/>
    <xf numFmtId="0" fontId="4" fillId="0" borderId="0"/>
    <xf numFmtId="0" fontId="2" fillId="0" borderId="0"/>
    <xf numFmtId="0" fontId="47" fillId="0" borderId="0"/>
    <xf numFmtId="0" fontId="49" fillId="0" borderId="0"/>
    <xf numFmtId="165" fontId="49" fillId="0" borderId="0"/>
    <xf numFmtId="0" fontId="47" fillId="0" borderId="0"/>
    <xf numFmtId="0" fontId="49" fillId="0" borderId="0"/>
    <xf numFmtId="0" fontId="15" fillId="0" borderId="0"/>
    <xf numFmtId="0" fontId="2" fillId="0" borderId="0"/>
    <xf numFmtId="0" fontId="4" fillId="0" borderId="0"/>
    <xf numFmtId="0" fontId="47" fillId="0" borderId="0"/>
    <xf numFmtId="0" fontId="4" fillId="0" borderId="0"/>
    <xf numFmtId="0" fontId="15" fillId="0" borderId="0"/>
    <xf numFmtId="0" fontId="4" fillId="0" borderId="0"/>
    <xf numFmtId="49" fontId="47" fillId="0" borderId="0"/>
    <xf numFmtId="0" fontId="4" fillId="0" borderId="0"/>
    <xf numFmtId="49" fontId="47" fillId="0" borderId="0"/>
    <xf numFmtId="0" fontId="4" fillId="0" borderId="0"/>
    <xf numFmtId="0" fontId="1" fillId="0" borderId="0"/>
    <xf numFmtId="0" fontId="1" fillId="0" borderId="0"/>
    <xf numFmtId="0" fontId="4" fillId="0" borderId="0"/>
    <xf numFmtId="49" fontId="47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76" fillId="0" borderId="0"/>
    <xf numFmtId="0" fontId="4" fillId="0" borderId="0"/>
    <xf numFmtId="0" fontId="15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9" fillId="0" borderId="0"/>
    <xf numFmtId="0" fontId="32" fillId="0" borderId="0"/>
    <xf numFmtId="0" fontId="4" fillId="0" borderId="0"/>
    <xf numFmtId="0" fontId="77" fillId="0" borderId="0"/>
    <xf numFmtId="0" fontId="2" fillId="0" borderId="0"/>
    <xf numFmtId="0" fontId="4" fillId="0" borderId="0"/>
    <xf numFmtId="0" fontId="4" fillId="0" borderId="0"/>
    <xf numFmtId="165" fontId="4" fillId="0" borderId="0"/>
    <xf numFmtId="0" fontId="1" fillId="0" borderId="0"/>
    <xf numFmtId="0" fontId="47" fillId="0" borderId="0"/>
    <xf numFmtId="0" fontId="49" fillId="0" borderId="0"/>
    <xf numFmtId="0" fontId="47" fillId="0" borderId="0"/>
    <xf numFmtId="0" fontId="47" fillId="0" borderId="0"/>
    <xf numFmtId="0" fontId="4" fillId="0" borderId="0"/>
    <xf numFmtId="165" fontId="49" fillId="0" borderId="0"/>
    <xf numFmtId="0" fontId="49" fillId="0" borderId="0"/>
    <xf numFmtId="0" fontId="4" fillId="0" borderId="0"/>
    <xf numFmtId="0" fontId="47" fillId="0" borderId="0"/>
    <xf numFmtId="0" fontId="1" fillId="0" borderId="0"/>
    <xf numFmtId="165" fontId="4" fillId="0" borderId="0"/>
    <xf numFmtId="49" fontId="47" fillId="0" borderId="0"/>
    <xf numFmtId="0" fontId="4" fillId="0" borderId="0"/>
    <xf numFmtId="0" fontId="4" fillId="0" borderId="0"/>
    <xf numFmtId="0" fontId="1" fillId="0" borderId="0"/>
    <xf numFmtId="0" fontId="4" fillId="0" borderId="0"/>
    <xf numFmtId="49" fontId="47" fillId="0" borderId="0"/>
    <xf numFmtId="0" fontId="31" fillId="28" borderId="16" applyNumberFormat="0" applyFont="0" applyAlignment="0" applyProtection="0"/>
    <xf numFmtId="165" fontId="31" fillId="28" borderId="16" applyNumberFormat="0" applyFont="0" applyAlignment="0" applyProtection="0"/>
    <xf numFmtId="165" fontId="31" fillId="28" borderId="16" applyNumberFormat="0" applyFont="0" applyAlignment="0" applyProtection="0"/>
    <xf numFmtId="165" fontId="31" fillId="28" borderId="16" applyNumberFormat="0" applyFont="0" applyAlignment="0" applyProtection="0"/>
    <xf numFmtId="0" fontId="2" fillId="28" borderId="16" applyNumberFormat="0" applyFont="0" applyAlignment="0" applyProtection="0"/>
    <xf numFmtId="0" fontId="78" fillId="25" borderId="17" applyNumberFormat="0" applyAlignment="0" applyProtection="0"/>
    <xf numFmtId="165" fontId="79" fillId="25" borderId="17" applyNumberFormat="0" applyAlignment="0" applyProtection="0"/>
    <xf numFmtId="165" fontId="79" fillId="25" borderId="17" applyNumberFormat="0" applyAlignment="0" applyProtection="0"/>
    <xf numFmtId="165" fontId="79" fillId="25" borderId="17" applyNumberFormat="0" applyAlignment="0" applyProtection="0"/>
    <xf numFmtId="0" fontId="80" fillId="25" borderId="17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51" fillId="0" borderId="0" applyFont="0" applyFill="0" applyBorder="0" applyAlignment="0" applyProtection="0"/>
    <xf numFmtId="0" fontId="81" fillId="0" borderId="0" applyNumberFormat="0" applyFill="0" applyBorder="0" applyAlignment="0" applyProtection="0"/>
    <xf numFmtId="165" fontId="82" fillId="0" borderId="0" applyNumberFormat="0" applyFill="0" applyBorder="0" applyAlignment="0" applyProtection="0"/>
    <xf numFmtId="165" fontId="82" fillId="0" borderId="0" applyNumberFormat="0" applyFill="0" applyBorder="0" applyAlignment="0" applyProtection="0"/>
    <xf numFmtId="165" fontId="82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4" fillId="0" borderId="18" applyNumberFormat="0" applyFill="0" applyAlignment="0" applyProtection="0"/>
    <xf numFmtId="165" fontId="85" fillId="0" borderId="18" applyNumberFormat="0" applyFill="0" applyAlignment="0" applyProtection="0"/>
    <xf numFmtId="165" fontId="85" fillId="0" borderId="18" applyNumberFormat="0" applyFill="0" applyAlignment="0" applyProtection="0"/>
    <xf numFmtId="165" fontId="85" fillId="0" borderId="18" applyNumberFormat="0" applyFill="0" applyAlignment="0" applyProtection="0"/>
    <xf numFmtId="0" fontId="86" fillId="0" borderId="18" applyNumberFormat="0" applyFill="0" applyAlignment="0" applyProtection="0"/>
    <xf numFmtId="0" fontId="87" fillId="0" borderId="0" applyNumberFormat="0" applyFill="0" applyBorder="0" applyAlignment="0" applyProtection="0"/>
    <xf numFmtId="165" fontId="88" fillId="0" borderId="0" applyNumberFormat="0" applyFill="0" applyBorder="0" applyAlignment="0" applyProtection="0"/>
    <xf numFmtId="165" fontId="88" fillId="0" borderId="0" applyNumberFormat="0" applyFill="0" applyBorder="0" applyAlignment="0" applyProtection="0"/>
    <xf numFmtId="165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43" fillId="25" borderId="10" applyNumberFormat="0" applyAlignment="0" applyProtection="0"/>
    <xf numFmtId="0" fontId="90" fillId="25" borderId="10" applyNumberFormat="0" applyAlignment="0" applyProtection="0"/>
    <xf numFmtId="0" fontId="90" fillId="25" borderId="10" applyNumberFormat="0" applyAlignment="0" applyProtection="0"/>
    <xf numFmtId="0" fontId="90" fillId="25" borderId="10" applyNumberFormat="0" applyAlignment="0" applyProtection="0"/>
    <xf numFmtId="0" fontId="90" fillId="25" borderId="10" applyNumberFormat="0" applyAlignment="0" applyProtection="0"/>
    <xf numFmtId="0" fontId="90" fillId="25" borderId="10" applyNumberFormat="0" applyAlignment="0" applyProtection="0"/>
    <xf numFmtId="0" fontId="89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7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43" fontId="47" fillId="0" borderId="0" applyFont="0" applyFill="0" applyBorder="0" applyAlignment="0" applyProtection="0"/>
    <xf numFmtId="166" fontId="49" fillId="0" borderId="0" applyFont="0" applyFill="0" applyBorder="0" applyAlignment="0" applyProtection="0"/>
    <xf numFmtId="44" fontId="47" fillId="0" borderId="0" applyFont="0" applyFill="0" applyBorder="0" applyAlignment="0" applyProtection="0"/>
    <xf numFmtId="44" fontId="47" fillId="0" borderId="0" applyFont="0" applyFill="0" applyBorder="0" applyAlignment="0" applyProtection="0"/>
    <xf numFmtId="0" fontId="8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3" fillId="0" borderId="0" applyNumberFormat="0" applyFill="0" applyBorder="0" applyAlignment="0" applyProtection="0"/>
    <xf numFmtId="0" fontId="94" fillId="0" borderId="0" applyNumberFormat="0" applyFill="0" applyBorder="0" applyAlignment="0" applyProtection="0">
      <alignment vertical="top"/>
      <protection locked="0"/>
    </xf>
    <xf numFmtId="0" fontId="46" fillId="26" borderId="11" applyNumberFormat="0" applyAlignment="0" applyProtection="0"/>
    <xf numFmtId="0" fontId="95" fillId="26" borderId="11" applyNumberFormat="0" applyAlignment="0" applyProtection="0"/>
    <xf numFmtId="0" fontId="95" fillId="26" borderId="11" applyNumberFormat="0" applyAlignment="0" applyProtection="0"/>
    <xf numFmtId="0" fontId="95" fillId="26" borderId="11" applyNumberFormat="0" applyAlignment="0" applyProtection="0"/>
    <xf numFmtId="0" fontId="95" fillId="26" borderId="11" applyNumberFormat="0" applyAlignment="0" applyProtection="0"/>
    <xf numFmtId="0" fontId="95" fillId="26" borderId="11" applyNumberFormat="0" applyAlignment="0" applyProtection="0"/>
    <xf numFmtId="0" fontId="72" fillId="0" borderId="15" applyNumberFormat="0" applyFill="0" applyAlignment="0" applyProtection="0"/>
    <xf numFmtId="0" fontId="96" fillId="0" borderId="15" applyNumberFormat="0" applyFill="0" applyAlignment="0" applyProtection="0"/>
    <xf numFmtId="0" fontId="96" fillId="0" borderId="15" applyNumberFormat="0" applyFill="0" applyAlignment="0" applyProtection="0"/>
    <xf numFmtId="0" fontId="96" fillId="0" borderId="15" applyNumberFormat="0" applyFill="0" applyAlignment="0" applyProtection="0"/>
    <xf numFmtId="0" fontId="96" fillId="0" borderId="15" applyNumberFormat="0" applyFill="0" applyAlignment="0" applyProtection="0"/>
    <xf numFmtId="0" fontId="96" fillId="0" borderId="15" applyNumberFormat="0" applyFill="0" applyAlignment="0" applyProtection="0"/>
    <xf numFmtId="0" fontId="57" fillId="9" borderId="0" applyNumberFormat="0" applyBorder="0" applyAlignment="0" applyProtection="0"/>
    <xf numFmtId="0" fontId="97" fillId="9" borderId="0" applyNumberFormat="0" applyBorder="0" applyAlignment="0" applyProtection="0"/>
    <xf numFmtId="0" fontId="97" fillId="9" borderId="0" applyNumberFormat="0" applyBorder="0" applyAlignment="0" applyProtection="0"/>
    <xf numFmtId="0" fontId="97" fillId="9" borderId="0" applyNumberFormat="0" applyBorder="0" applyAlignment="0" applyProtection="0"/>
    <xf numFmtId="0" fontId="97" fillId="9" borderId="0" applyNumberFormat="0" applyBorder="0" applyAlignment="0" applyProtection="0"/>
    <xf numFmtId="0" fontId="97" fillId="9" borderId="0" applyNumberFormat="0" applyBorder="0" applyAlignment="0" applyProtection="0"/>
    <xf numFmtId="0" fontId="98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99" fillId="0" borderId="0" applyNumberFormat="0" applyFill="0" applyBorder="0" applyProtection="0">
      <alignment vertical="top" wrapText="1"/>
    </xf>
    <xf numFmtId="0" fontId="1" fillId="0" borderId="0"/>
    <xf numFmtId="49" fontId="47" fillId="0" borderId="0"/>
    <xf numFmtId="0" fontId="1" fillId="0" borderId="0"/>
    <xf numFmtId="0" fontId="4" fillId="0" borderId="0"/>
    <xf numFmtId="0" fontId="4" fillId="0" borderId="0"/>
    <xf numFmtId="165" fontId="32" fillId="0" borderId="0"/>
    <xf numFmtId="0" fontId="47" fillId="0" borderId="0"/>
    <xf numFmtId="49" fontId="47" fillId="0" borderId="0"/>
    <xf numFmtId="165" fontId="4" fillId="0" borderId="0"/>
    <xf numFmtId="0" fontId="4" fillId="0" borderId="0"/>
    <xf numFmtId="0" fontId="4" fillId="0" borderId="0"/>
    <xf numFmtId="0" fontId="4" fillId="0" borderId="0"/>
    <xf numFmtId="0" fontId="47" fillId="0" borderId="0"/>
    <xf numFmtId="0" fontId="4" fillId="0" borderId="0"/>
    <xf numFmtId="0" fontId="4" fillId="0" borderId="0"/>
    <xf numFmtId="0" fontId="49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69" fillId="12" borderId="10" applyNumberFormat="0" applyAlignment="0" applyProtection="0"/>
    <xf numFmtId="0" fontId="100" fillId="12" borderId="10" applyNumberFormat="0" applyAlignment="0" applyProtection="0"/>
    <xf numFmtId="0" fontId="100" fillId="12" borderId="10" applyNumberFormat="0" applyAlignment="0" applyProtection="0"/>
    <xf numFmtId="0" fontId="100" fillId="12" borderId="10" applyNumberFormat="0" applyAlignment="0" applyProtection="0"/>
    <xf numFmtId="0" fontId="100" fillId="12" borderId="10" applyNumberFormat="0" applyAlignment="0" applyProtection="0"/>
    <xf numFmtId="0" fontId="100" fillId="12" borderId="10" applyNumberFormat="0" applyAlignment="0" applyProtection="0"/>
    <xf numFmtId="0" fontId="75" fillId="27" borderId="0" applyNumberFormat="0" applyBorder="0" applyAlignment="0" applyProtection="0"/>
    <xf numFmtId="0" fontId="101" fillId="27" borderId="0" applyNumberFormat="0" applyBorder="0" applyAlignment="0" applyProtection="0"/>
    <xf numFmtId="0" fontId="101" fillId="27" borderId="0" applyNumberFormat="0" applyBorder="0" applyAlignment="0" applyProtection="0"/>
    <xf numFmtId="0" fontId="101" fillId="27" borderId="0" applyNumberFormat="0" applyBorder="0" applyAlignment="0" applyProtection="0"/>
    <xf numFmtId="0" fontId="101" fillId="27" borderId="0" applyNumberFormat="0" applyBorder="0" applyAlignment="0" applyProtection="0"/>
    <xf numFmtId="0" fontId="101" fillId="27" borderId="0" applyNumberFormat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86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102" fillId="0" borderId="18" applyNumberFormat="0" applyFill="0" applyAlignment="0" applyProtection="0"/>
    <xf numFmtId="0" fontId="40" fillId="8" borderId="0" applyNumberFormat="0" applyBorder="0" applyAlignment="0" applyProtection="0"/>
    <xf numFmtId="0" fontId="103" fillId="8" borderId="0" applyNumberFormat="0" applyBorder="0" applyAlignment="0" applyProtection="0"/>
    <xf numFmtId="0" fontId="103" fillId="8" borderId="0" applyNumberFormat="0" applyBorder="0" applyAlignment="0" applyProtection="0"/>
    <xf numFmtId="0" fontId="103" fillId="8" borderId="0" applyNumberFormat="0" applyBorder="0" applyAlignment="0" applyProtection="0"/>
    <xf numFmtId="0" fontId="103" fillId="8" borderId="0" applyNumberFormat="0" applyBorder="0" applyAlignment="0" applyProtection="0"/>
    <xf numFmtId="0" fontId="103" fillId="8" borderId="0" applyNumberFormat="0" applyBorder="0" applyAlignment="0" applyProtection="0"/>
    <xf numFmtId="0" fontId="36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7" fillId="21" borderId="0" applyNumberFormat="0" applyBorder="0" applyAlignment="0" applyProtection="0"/>
    <xf numFmtId="0" fontId="36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7" fillId="22" borderId="0" applyNumberFormat="0" applyBorder="0" applyAlignment="0" applyProtection="0"/>
    <xf numFmtId="0" fontId="36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7" fillId="23" borderId="0" applyNumberFormat="0" applyBorder="0" applyAlignment="0" applyProtection="0"/>
    <xf numFmtId="0" fontId="36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7" fillId="18" borderId="0" applyNumberFormat="0" applyBorder="0" applyAlignment="0" applyProtection="0"/>
    <xf numFmtId="0" fontId="36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7" fillId="19" borderId="0" applyNumberFormat="0" applyBorder="0" applyAlignment="0" applyProtection="0"/>
    <xf numFmtId="0" fontId="36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37" fillId="24" borderId="0" applyNumberFormat="0" applyBorder="0" applyAlignment="0" applyProtection="0"/>
    <xf numFmtId="0" fontId="80" fillId="25" borderId="17" applyNumberFormat="0" applyAlignment="0" applyProtection="0"/>
    <xf numFmtId="0" fontId="104" fillId="25" borderId="17" applyNumberFormat="0" applyAlignment="0" applyProtection="0"/>
    <xf numFmtId="0" fontId="104" fillId="25" borderId="17" applyNumberFormat="0" applyAlignment="0" applyProtection="0"/>
    <xf numFmtId="0" fontId="104" fillId="25" borderId="17" applyNumberFormat="0" applyAlignment="0" applyProtection="0"/>
    <xf numFmtId="0" fontId="104" fillId="25" borderId="17" applyNumberFormat="0" applyAlignment="0" applyProtection="0"/>
    <xf numFmtId="0" fontId="104" fillId="25" borderId="17" applyNumberFormat="0" applyAlignment="0" applyProtection="0"/>
    <xf numFmtId="0" fontId="47" fillId="28" borderId="16" applyNumberFormat="0" applyFont="0" applyAlignment="0" applyProtection="0"/>
    <xf numFmtId="0" fontId="51" fillId="28" borderId="16" applyNumberFormat="0" applyFont="0" applyAlignment="0" applyProtection="0"/>
    <xf numFmtId="0" fontId="47" fillId="28" borderId="16" applyNumberFormat="0" applyFont="0" applyAlignment="0" applyProtection="0"/>
    <xf numFmtId="0" fontId="47" fillId="28" borderId="16" applyNumberFormat="0" applyFont="0" applyAlignment="0" applyProtection="0"/>
    <xf numFmtId="0" fontId="47" fillId="28" borderId="16" applyNumberFormat="0" applyFont="0" applyAlignment="0" applyProtection="0"/>
    <xf numFmtId="0" fontId="47" fillId="28" borderId="16" applyNumberFormat="0" applyFont="0" applyAlignment="0" applyProtection="0"/>
    <xf numFmtId="0" fontId="4" fillId="28" borderId="16" applyNumberFormat="0" applyFont="0" applyAlignment="0" applyProtection="0"/>
    <xf numFmtId="0" fontId="60" fillId="0" borderId="12" applyNumberFormat="0" applyFill="0" applyAlignment="0" applyProtection="0"/>
    <xf numFmtId="0" fontId="105" fillId="0" borderId="12" applyNumberFormat="0" applyFill="0" applyAlignment="0" applyProtection="0"/>
    <xf numFmtId="0" fontId="105" fillId="0" borderId="12" applyNumberFormat="0" applyFill="0" applyAlignment="0" applyProtection="0"/>
    <xf numFmtId="0" fontId="105" fillId="0" borderId="12" applyNumberFormat="0" applyFill="0" applyAlignment="0" applyProtection="0"/>
    <xf numFmtId="0" fontId="105" fillId="0" borderId="12" applyNumberFormat="0" applyFill="0" applyAlignment="0" applyProtection="0"/>
    <xf numFmtId="0" fontId="105" fillId="0" borderId="12" applyNumberFormat="0" applyFill="0" applyAlignment="0" applyProtection="0"/>
    <xf numFmtId="0" fontId="63" fillId="0" borderId="13" applyNumberFormat="0" applyFill="0" applyAlignment="0" applyProtection="0"/>
    <xf numFmtId="0" fontId="106" fillId="0" borderId="13" applyNumberFormat="0" applyFill="0" applyAlignment="0" applyProtection="0"/>
    <xf numFmtId="0" fontId="106" fillId="0" borderId="13" applyNumberFormat="0" applyFill="0" applyAlignment="0" applyProtection="0"/>
    <xf numFmtId="0" fontId="106" fillId="0" borderId="13" applyNumberFormat="0" applyFill="0" applyAlignment="0" applyProtection="0"/>
    <xf numFmtId="0" fontId="106" fillId="0" borderId="13" applyNumberFormat="0" applyFill="0" applyAlignment="0" applyProtection="0"/>
    <xf numFmtId="0" fontId="106" fillId="0" borderId="13" applyNumberFormat="0" applyFill="0" applyAlignment="0" applyProtection="0"/>
    <xf numFmtId="0" fontId="66" fillId="0" borderId="14" applyNumberFormat="0" applyFill="0" applyAlignment="0" applyProtection="0"/>
    <xf numFmtId="0" fontId="107" fillId="0" borderId="14" applyNumberFormat="0" applyFill="0" applyAlignment="0" applyProtection="0"/>
    <xf numFmtId="0" fontId="107" fillId="0" borderId="14" applyNumberFormat="0" applyFill="0" applyAlignment="0" applyProtection="0"/>
    <xf numFmtId="0" fontId="107" fillId="0" borderId="14" applyNumberFormat="0" applyFill="0" applyAlignment="0" applyProtection="0"/>
    <xf numFmtId="0" fontId="107" fillId="0" borderId="14" applyNumberFormat="0" applyFill="0" applyAlignment="0" applyProtection="0"/>
    <xf numFmtId="0" fontId="107" fillId="0" borderId="14" applyNumberFormat="0" applyFill="0" applyAlignment="0" applyProtection="0"/>
    <xf numFmtId="0" fontId="66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  <xf numFmtId="0" fontId="107" fillId="0" borderId="0" applyNumberFormat="0" applyFill="0" applyBorder="0" applyAlignment="0" applyProtection="0"/>
  </cellStyleXfs>
  <cellXfs count="123">
    <xf numFmtId="0" fontId="0" fillId="0" borderId="0" xfId="0"/>
    <xf numFmtId="0" fontId="4" fillId="0" borderId="0" xfId="3"/>
    <xf numFmtId="0" fontId="3" fillId="0" borderId="0" xfId="2" applyFont="1" applyAlignment="1">
      <alignment horizontal="center"/>
    </xf>
    <xf numFmtId="0" fontId="6" fillId="0" borderId="0" xfId="4" applyFont="1" applyAlignment="1">
      <alignment horizontal="center"/>
    </xf>
    <xf numFmtId="0" fontId="6" fillId="0" borderId="1" xfId="4" applyFont="1" applyBorder="1" applyAlignment="1">
      <alignment horizontal="center"/>
    </xf>
    <xf numFmtId="0" fontId="7" fillId="0" borderId="1" xfId="0" applyFont="1" applyBorder="1"/>
    <xf numFmtId="0" fontId="7" fillId="0" borderId="0" xfId="0" applyFont="1"/>
    <xf numFmtId="0" fontId="0" fillId="0" borderId="0" xfId="0" applyAlignment="1">
      <alignment vertical="center"/>
    </xf>
    <xf numFmtId="0" fontId="10" fillId="3" borderId="5" xfId="2" applyFont="1" applyFill="1" applyBorder="1" applyAlignment="1">
      <alignment horizontal="center" vertical="center" wrapText="1"/>
    </xf>
    <xf numFmtId="17" fontId="9" fillId="2" borderId="5" xfId="0" applyNumberFormat="1" applyFont="1" applyFill="1" applyBorder="1" applyAlignment="1">
      <alignment horizontal="center" vertical="center"/>
    </xf>
    <xf numFmtId="49" fontId="11" fillId="0" borderId="5" xfId="2" applyNumberFormat="1" applyFont="1" applyFill="1" applyBorder="1" applyAlignment="1" applyProtection="1">
      <alignment horizontal="center"/>
      <protection hidden="1"/>
    </xf>
    <xf numFmtId="0" fontId="10" fillId="0" borderId="5" xfId="2" applyFont="1" applyFill="1" applyBorder="1" applyAlignment="1" applyProtection="1">
      <alignment horizontal="center"/>
      <protection hidden="1"/>
    </xf>
    <xf numFmtId="49" fontId="10" fillId="0" borderId="5" xfId="2" applyNumberFormat="1" applyFont="1" applyFill="1" applyBorder="1" applyAlignment="1" applyProtection="1">
      <alignment horizontal="center"/>
      <protection locked="0"/>
    </xf>
    <xf numFmtId="49" fontId="12" fillId="0" borderId="5" xfId="2" applyNumberFormat="1" applyFont="1" applyFill="1" applyBorder="1" applyAlignment="1" applyProtection="1">
      <alignment horizontal="center"/>
      <protection locked="0"/>
    </xf>
    <xf numFmtId="49" fontId="13" fillId="0" borderId="5" xfId="2" applyNumberFormat="1" applyFont="1" applyFill="1" applyBorder="1" applyAlignment="1" applyProtection="1">
      <alignment horizontal="center"/>
      <protection hidden="1"/>
    </xf>
    <xf numFmtId="0" fontId="4" fillId="0" borderId="0" xfId="3" applyFill="1"/>
    <xf numFmtId="17" fontId="10" fillId="0" borderId="5" xfId="2" applyNumberFormat="1" applyFont="1" applyFill="1" applyBorder="1" applyAlignment="1" applyProtection="1">
      <alignment horizontal="center"/>
      <protection hidden="1"/>
    </xf>
    <xf numFmtId="164" fontId="14" fillId="0" borderId="5" xfId="2" applyNumberFormat="1" applyFont="1" applyFill="1" applyBorder="1" applyProtection="1">
      <protection locked="0"/>
    </xf>
    <xf numFmtId="17" fontId="10" fillId="0" borderId="0" xfId="2" applyNumberFormat="1" applyFont="1" applyFill="1" applyBorder="1" applyAlignment="1" applyProtection="1">
      <alignment horizontal="center"/>
      <protection hidden="1"/>
    </xf>
    <xf numFmtId="0" fontId="10" fillId="0" borderId="0" xfId="2" applyFont="1" applyFill="1" applyBorder="1" applyAlignment="1" applyProtection="1">
      <alignment horizontal="center"/>
      <protection hidden="1"/>
    </xf>
    <xf numFmtId="49" fontId="10" fillId="0" borderId="0" xfId="2" applyNumberFormat="1" applyFont="1" applyFill="1" applyBorder="1" applyAlignment="1" applyProtection="1">
      <alignment horizontal="center"/>
      <protection locked="0"/>
    </xf>
    <xf numFmtId="164" fontId="14" fillId="0" borderId="0" xfId="2" applyNumberFormat="1" applyFont="1" applyFill="1" applyBorder="1" applyProtection="1">
      <protection locked="0"/>
    </xf>
    <xf numFmtId="0" fontId="15" fillId="0" borderId="0" xfId="3" applyFont="1" applyFill="1"/>
    <xf numFmtId="49" fontId="12" fillId="0" borderId="5" xfId="2" applyNumberFormat="1" applyFont="1" applyFill="1" applyBorder="1" applyAlignment="1" applyProtection="1">
      <alignment horizontal="center"/>
      <protection hidden="1"/>
    </xf>
    <xf numFmtId="0" fontId="12" fillId="0" borderId="5" xfId="2" applyFont="1" applyFill="1" applyBorder="1" applyAlignment="1" applyProtection="1">
      <alignment horizontal="center"/>
      <protection hidden="1"/>
    </xf>
    <xf numFmtId="0" fontId="10" fillId="0" borderId="5" xfId="2" applyFont="1" applyFill="1" applyBorder="1" applyProtection="1">
      <protection hidden="1"/>
    </xf>
    <xf numFmtId="49" fontId="10" fillId="0" borderId="5" xfId="2" applyNumberFormat="1" applyFont="1" applyFill="1" applyBorder="1" applyProtection="1">
      <protection locked="0"/>
    </xf>
    <xf numFmtId="164" fontId="10" fillId="0" borderId="5" xfId="2" applyNumberFormat="1" applyFont="1" applyFill="1" applyBorder="1" applyProtection="1">
      <protection locked="0"/>
    </xf>
    <xf numFmtId="0" fontId="1" fillId="0" borderId="0" xfId="5"/>
    <xf numFmtId="0" fontId="7" fillId="0" borderId="0" xfId="5" applyFont="1"/>
    <xf numFmtId="0" fontId="15" fillId="0" borderId="0" xfId="3" applyFont="1"/>
    <xf numFmtId="0" fontId="12" fillId="0" borderId="5" xfId="2" applyNumberFormat="1" applyFont="1" applyFill="1" applyBorder="1" applyAlignment="1" applyProtection="1">
      <alignment horizontal="center"/>
      <protection locked="0"/>
    </xf>
    <xf numFmtId="0" fontId="12" fillId="0" borderId="5" xfId="2" applyNumberFormat="1" applyFont="1" applyFill="1" applyBorder="1" applyAlignment="1" applyProtection="1">
      <alignment horizontal="center"/>
      <protection hidden="1"/>
    </xf>
    <xf numFmtId="0" fontId="2" fillId="0" borderId="0" xfId="2"/>
    <xf numFmtId="0" fontId="10" fillId="0" borderId="0" xfId="2" applyFont="1"/>
    <xf numFmtId="0" fontId="16" fillId="0" borderId="0" xfId="2" applyFont="1"/>
    <xf numFmtId="0" fontId="10" fillId="4" borderId="0" xfId="2" applyFont="1" applyFill="1"/>
    <xf numFmtId="0" fontId="10" fillId="0" borderId="0" xfId="2" applyFont="1" applyAlignment="1">
      <alignment horizontal="center" vertical="center"/>
    </xf>
    <xf numFmtId="0" fontId="10" fillId="5" borderId="0" xfId="2" applyFont="1" applyFill="1"/>
    <xf numFmtId="0" fontId="10" fillId="0" borderId="0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vertical="center" wrapText="1"/>
    </xf>
    <xf numFmtId="0" fontId="9" fillId="0" borderId="0" xfId="0" applyFont="1"/>
    <xf numFmtId="0" fontId="7" fillId="4" borderId="2" xfId="0" applyFont="1" applyFill="1" applyBorder="1" applyAlignment="1">
      <alignment readingOrder="1"/>
    </xf>
    <xf numFmtId="0" fontId="9" fillId="4" borderId="3" xfId="0" applyFont="1" applyFill="1" applyBorder="1"/>
    <xf numFmtId="0" fontId="9" fillId="4" borderId="2" xfId="0" applyFont="1" applyFill="1" applyBorder="1"/>
    <xf numFmtId="0" fontId="9" fillId="4" borderId="4" xfId="0" applyFont="1" applyFill="1" applyBorder="1"/>
    <xf numFmtId="0" fontId="7" fillId="0" borderId="5" xfId="0" applyFont="1" applyBorder="1" applyAlignment="1">
      <alignment horizontal="left" vertical="center" readingOrder="1"/>
    </xf>
    <xf numFmtId="0" fontId="9" fillId="0" borderId="3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8" fillId="0" borderId="5" xfId="0" applyFont="1" applyBorder="1" applyAlignment="1">
      <alignment vertical="center" readingOrder="1"/>
    </xf>
    <xf numFmtId="0" fontId="6" fillId="0" borderId="3" xfId="0" applyFont="1" applyBorder="1" applyAlignment="1">
      <alignment vertical="center"/>
    </xf>
    <xf numFmtId="0" fontId="20" fillId="0" borderId="5" xfId="0" applyFont="1" applyBorder="1" applyAlignment="1">
      <alignment vertical="center" readingOrder="1"/>
    </xf>
    <xf numFmtId="0" fontId="22" fillId="6" borderId="5" xfId="0" applyFont="1" applyFill="1" applyBorder="1" applyAlignment="1">
      <alignment horizontal="left" readingOrder="1"/>
    </xf>
    <xf numFmtId="0" fontId="9" fillId="0" borderId="3" xfId="0" applyFont="1" applyBorder="1"/>
    <xf numFmtId="0" fontId="7" fillId="6" borderId="5" xfId="0" applyFont="1" applyFill="1" applyBorder="1" applyAlignment="1">
      <alignment horizontal="left" readingOrder="1"/>
    </xf>
    <xf numFmtId="0" fontId="9" fillId="0" borderId="5" xfId="0" applyFont="1" applyBorder="1"/>
    <xf numFmtId="0" fontId="9" fillId="0" borderId="2" xfId="0" applyFont="1" applyBorder="1"/>
    <xf numFmtId="0" fontId="6" fillId="0" borderId="3" xfId="0" applyFont="1" applyBorder="1"/>
    <xf numFmtId="0" fontId="9" fillId="0" borderId="4" xfId="0" applyFont="1" applyBorder="1"/>
    <xf numFmtId="0" fontId="9" fillId="0" borderId="2" xfId="0" applyFont="1" applyBorder="1" applyAlignment="1">
      <alignment vertical="center"/>
    </xf>
    <xf numFmtId="0" fontId="7" fillId="0" borderId="0" xfId="5" applyFont="1" applyAlignment="1">
      <alignment vertical="center"/>
    </xf>
    <xf numFmtId="0" fontId="22" fillId="0" borderId="5" xfId="0" applyFont="1" applyBorder="1" applyAlignment="1">
      <alignment readingOrder="1"/>
    </xf>
    <xf numFmtId="0" fontId="9" fillId="0" borderId="5" xfId="0" applyFont="1" applyBorder="1" applyAlignment="1">
      <alignment horizontal="center"/>
    </xf>
    <xf numFmtId="0" fontId="24" fillId="0" borderId="5" xfId="0" applyFont="1" applyBorder="1" applyAlignment="1">
      <alignment vertical="center" readingOrder="1"/>
    </xf>
    <xf numFmtId="0" fontId="9" fillId="0" borderId="3" xfId="0" applyFont="1" applyFill="1" applyBorder="1" applyAlignment="1">
      <alignment vertical="center"/>
    </xf>
    <xf numFmtId="0" fontId="9" fillId="0" borderId="5" xfId="0" applyFont="1" applyBorder="1" applyAlignment="1">
      <alignment vertical="center" readingOrder="1"/>
    </xf>
    <xf numFmtId="0" fontId="10" fillId="0" borderId="0" xfId="0" applyFont="1"/>
    <xf numFmtId="0" fontId="9" fillId="0" borderId="0" xfId="0" applyFont="1" applyBorder="1"/>
    <xf numFmtId="0" fontId="9" fillId="0" borderId="0" xfId="0" applyFont="1" applyFill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/>
    <xf numFmtId="0" fontId="7" fillId="0" borderId="0" xfId="5" applyFont="1" applyFill="1"/>
    <xf numFmtId="0" fontId="7" fillId="0" borderId="0" xfId="5" applyFont="1" applyFill="1" applyBorder="1"/>
    <xf numFmtId="0" fontId="7" fillId="0" borderId="0" xfId="5" applyFont="1" applyBorder="1"/>
    <xf numFmtId="0" fontId="18" fillId="0" borderId="0" xfId="4" applyFont="1"/>
    <xf numFmtId="0" fontId="6" fillId="0" borderId="0" xfId="4" applyFont="1"/>
    <xf numFmtId="43" fontId="28" fillId="0" borderId="0" xfId="6" applyFont="1"/>
    <xf numFmtId="43" fontId="18" fillId="0" borderId="0" xfId="6" applyFont="1"/>
    <xf numFmtId="43" fontId="18" fillId="0" borderId="0" xfId="7" applyFont="1"/>
    <xf numFmtId="0" fontId="24" fillId="0" borderId="0" xfId="4" applyFont="1"/>
    <xf numFmtId="43" fontId="6" fillId="0" borderId="9" xfId="6" applyFont="1" applyBorder="1"/>
    <xf numFmtId="43" fontId="6" fillId="0" borderId="0" xfId="6" applyFont="1" applyBorder="1"/>
    <xf numFmtId="43" fontId="28" fillId="0" borderId="0" xfId="7" applyFont="1"/>
    <xf numFmtId="43" fontId="18" fillId="0" borderId="0" xfId="1" applyFont="1"/>
    <xf numFmtId="43" fontId="18" fillId="0" borderId="0" xfId="4" applyNumberFormat="1" applyFont="1"/>
    <xf numFmtId="0" fontId="8" fillId="3" borderId="0" xfId="4" applyFont="1" applyFill="1" applyAlignment="1">
      <alignment horizontal="center"/>
    </xf>
    <xf numFmtId="49" fontId="9" fillId="0" borderId="0" xfId="4" applyNumberFormat="1" applyFont="1" applyAlignment="1">
      <alignment horizontal="center"/>
    </xf>
    <xf numFmtId="43" fontId="6" fillId="0" borderId="0" xfId="4" applyNumberFormat="1" applyFont="1"/>
    <xf numFmtId="49" fontId="6" fillId="0" borderId="0" xfId="4" applyNumberFormat="1" applyFont="1"/>
    <xf numFmtId="0" fontId="18" fillId="0" borderId="0" xfId="4" applyNumberFormat="1" applyFont="1"/>
    <xf numFmtId="0" fontId="6" fillId="0" borderId="0" xfId="4" applyNumberFormat="1" applyFont="1"/>
    <xf numFmtId="0" fontId="18" fillId="0" borderId="0" xfId="6" applyNumberFormat="1" applyFont="1"/>
    <xf numFmtId="49" fontId="9" fillId="0" borderId="0" xfId="4" applyNumberFormat="1" applyFont="1"/>
    <xf numFmtId="43" fontId="6" fillId="0" borderId="0" xfId="6" applyFont="1"/>
    <xf numFmtId="0" fontId="9" fillId="0" borderId="0" xfId="4" applyFont="1"/>
    <xf numFmtId="43" fontId="6" fillId="0" borderId="9" xfId="7" applyFont="1" applyBorder="1"/>
    <xf numFmtId="49" fontId="18" fillId="0" borderId="0" xfId="4" applyNumberFormat="1" applyFont="1"/>
    <xf numFmtId="0" fontId="20" fillId="0" borderId="0" xfId="4" applyFont="1"/>
    <xf numFmtId="43" fontId="18" fillId="0" borderId="0" xfId="6" applyFont="1" applyBorder="1"/>
    <xf numFmtId="0" fontId="27" fillId="0" borderId="0" xfId="4" applyFont="1" applyAlignment="1">
      <alignment horizontal="center"/>
    </xf>
    <xf numFmtId="0" fontId="8" fillId="2" borderId="2" xfId="4" applyFont="1" applyFill="1" applyBorder="1" applyAlignment="1">
      <alignment horizontal="center" vertical="center"/>
    </xf>
    <xf numFmtId="0" fontId="8" fillId="2" borderId="3" xfId="4" applyFont="1" applyFill="1" applyBorder="1" applyAlignment="1">
      <alignment horizontal="center" vertical="center"/>
    </xf>
    <xf numFmtId="17" fontId="9" fillId="2" borderId="2" xfId="0" applyNumberFormat="1" applyFont="1" applyFill="1" applyBorder="1" applyAlignment="1">
      <alignment horizontal="center" vertical="center"/>
    </xf>
    <xf numFmtId="17" fontId="9" fillId="2" borderId="3" xfId="0" applyNumberFormat="1" applyFont="1" applyFill="1" applyBorder="1" applyAlignment="1">
      <alignment horizontal="center" vertical="center"/>
    </xf>
    <xf numFmtId="17" fontId="9" fillId="2" borderId="4" xfId="0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center"/>
    </xf>
    <xf numFmtId="17" fontId="3" fillId="0" borderId="0" xfId="2" applyNumberFormat="1" applyFont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7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readingOrder="1"/>
    </xf>
    <xf numFmtId="0" fontId="7" fillId="4" borderId="4" xfId="0" applyFont="1" applyFill="1" applyBorder="1" applyAlignment="1">
      <alignment horizontal="center" readingOrder="1"/>
    </xf>
    <xf numFmtId="0" fontId="6" fillId="0" borderId="0" xfId="6" applyNumberFormat="1" applyFont="1"/>
    <xf numFmtId="43" fontId="6" fillId="0" borderId="0" xfId="6" applyNumberFormat="1" applyFont="1"/>
    <xf numFmtId="49" fontId="6" fillId="0" borderId="0" xfId="4" applyNumberFormat="1" applyFont="1" applyFill="1"/>
    <xf numFmtId="0" fontId="18" fillId="0" borderId="0" xfId="4" applyFont="1" applyFill="1"/>
  </cellXfs>
  <cellStyles count="796">
    <cellStyle name="20% - Accent1" xfId="8"/>
    <cellStyle name="20% - Accent1 2" xfId="9"/>
    <cellStyle name="20% - Accent1 3" xfId="10"/>
    <cellStyle name="20% - Accent1 4" xfId="11"/>
    <cellStyle name="20% - Accent1 5" xfId="12"/>
    <cellStyle name="20% - Accent2" xfId="13"/>
    <cellStyle name="20% - Accent2 2" xfId="14"/>
    <cellStyle name="20% - Accent2 3" xfId="15"/>
    <cellStyle name="20% - Accent2 4" xfId="16"/>
    <cellStyle name="20% - Accent2 5" xfId="17"/>
    <cellStyle name="20% - Accent3" xfId="18"/>
    <cellStyle name="20% - Accent3 2" xfId="19"/>
    <cellStyle name="20% - Accent3 3" xfId="20"/>
    <cellStyle name="20% - Accent3 4" xfId="21"/>
    <cellStyle name="20% - Accent3 5" xfId="22"/>
    <cellStyle name="20% - Accent4" xfId="23"/>
    <cellStyle name="20% - Accent4 2" xfId="24"/>
    <cellStyle name="20% - Accent4 3" xfId="25"/>
    <cellStyle name="20% - Accent4 4" xfId="26"/>
    <cellStyle name="20% - Accent4 5" xfId="27"/>
    <cellStyle name="20% - Accent5" xfId="28"/>
    <cellStyle name="20% - Accent5 2" xfId="29"/>
    <cellStyle name="20% - Accent5 3" xfId="30"/>
    <cellStyle name="20% - Accent5 4" xfId="31"/>
    <cellStyle name="20% - Accent5 5" xfId="32"/>
    <cellStyle name="20% - Accent6" xfId="33"/>
    <cellStyle name="20% - Accent6 2" xfId="34"/>
    <cellStyle name="20% - Accent6 3" xfId="35"/>
    <cellStyle name="20% - Accent6 4" xfId="36"/>
    <cellStyle name="20% - Accent6 5" xfId="37"/>
    <cellStyle name="20% - ส่วนที่ถูกเน้น1 2" xfId="38"/>
    <cellStyle name="20% - ส่วนที่ถูกเน้น1 2 2" xfId="39"/>
    <cellStyle name="20% - ส่วนที่ถูกเน้น1 3" xfId="40"/>
    <cellStyle name="20% - ส่วนที่ถูกเน้น1 4" xfId="41"/>
    <cellStyle name="20% - ส่วนที่ถูกเน้น1 5" xfId="42"/>
    <cellStyle name="20% - ส่วนที่ถูกเน้น1 6" xfId="43"/>
    <cellStyle name="20% - ส่วนที่ถูกเน้น2 2" xfId="44"/>
    <cellStyle name="20% - ส่วนที่ถูกเน้น2 2 2" xfId="45"/>
    <cellStyle name="20% - ส่วนที่ถูกเน้น2 3" xfId="46"/>
    <cellStyle name="20% - ส่วนที่ถูกเน้น2 4" xfId="47"/>
    <cellStyle name="20% - ส่วนที่ถูกเน้น2 5" xfId="48"/>
    <cellStyle name="20% - ส่วนที่ถูกเน้น2 6" xfId="49"/>
    <cellStyle name="20% - ส่วนที่ถูกเน้น3 2" xfId="50"/>
    <cellStyle name="20% - ส่วนที่ถูกเน้น3 2 2" xfId="51"/>
    <cellStyle name="20% - ส่วนที่ถูกเน้น3 3" xfId="52"/>
    <cellStyle name="20% - ส่วนที่ถูกเน้น3 4" xfId="53"/>
    <cellStyle name="20% - ส่วนที่ถูกเน้น3 5" xfId="54"/>
    <cellStyle name="20% - ส่วนที่ถูกเน้น3 6" xfId="55"/>
    <cellStyle name="20% - ส่วนที่ถูกเน้น4 2" xfId="56"/>
    <cellStyle name="20% - ส่วนที่ถูกเน้น4 2 2" xfId="57"/>
    <cellStyle name="20% - ส่วนที่ถูกเน้น4 3" xfId="58"/>
    <cellStyle name="20% - ส่วนที่ถูกเน้น4 4" xfId="59"/>
    <cellStyle name="20% - ส่วนที่ถูกเน้น4 5" xfId="60"/>
    <cellStyle name="20% - ส่วนที่ถูกเน้น4 6" xfId="61"/>
    <cellStyle name="20% - ส่วนที่ถูกเน้น5 2" xfId="62"/>
    <cellStyle name="20% - ส่วนที่ถูกเน้น5 2 2" xfId="63"/>
    <cellStyle name="20% - ส่วนที่ถูกเน้น5 3" xfId="64"/>
    <cellStyle name="20% - ส่วนที่ถูกเน้น5 4" xfId="65"/>
    <cellStyle name="20% - ส่วนที่ถูกเน้น5 5" xfId="66"/>
    <cellStyle name="20% - ส่วนที่ถูกเน้น5 6" xfId="67"/>
    <cellStyle name="20% - ส่วนที่ถูกเน้น6 2" xfId="68"/>
    <cellStyle name="20% - ส่วนที่ถูกเน้น6 2 2" xfId="69"/>
    <cellStyle name="20% - ส่วนที่ถูกเน้น6 3" xfId="70"/>
    <cellStyle name="20% - ส่วนที่ถูกเน้น6 4" xfId="71"/>
    <cellStyle name="20% - ส่วนที่ถูกเน้น6 5" xfId="72"/>
    <cellStyle name="20% - ส่วนที่ถูกเน้น6 6" xfId="73"/>
    <cellStyle name="40% - Accent1" xfId="74"/>
    <cellStyle name="40% - Accent1 2" xfId="75"/>
    <cellStyle name="40% - Accent1 3" xfId="76"/>
    <cellStyle name="40% - Accent1 4" xfId="77"/>
    <cellStyle name="40% - Accent1 5" xfId="78"/>
    <cellStyle name="40% - Accent2" xfId="79"/>
    <cellStyle name="40% - Accent2 2" xfId="80"/>
    <cellStyle name="40% - Accent2 3" xfId="81"/>
    <cellStyle name="40% - Accent2 4" xfId="82"/>
    <cellStyle name="40% - Accent2 5" xfId="83"/>
    <cellStyle name="40% - Accent3" xfId="84"/>
    <cellStyle name="40% - Accent3 2" xfId="85"/>
    <cellStyle name="40% - Accent3 3" xfId="86"/>
    <cellStyle name="40% - Accent3 4" xfId="87"/>
    <cellStyle name="40% - Accent3 5" xfId="88"/>
    <cellStyle name="40% - Accent4" xfId="89"/>
    <cellStyle name="40% - Accent4 2" xfId="90"/>
    <cellStyle name="40% - Accent4 3" xfId="91"/>
    <cellStyle name="40% - Accent4 4" xfId="92"/>
    <cellStyle name="40% - Accent4 5" xfId="93"/>
    <cellStyle name="40% - Accent5" xfId="94"/>
    <cellStyle name="40% - Accent5 2" xfId="95"/>
    <cellStyle name="40% - Accent5 3" xfId="96"/>
    <cellStyle name="40% - Accent5 4" xfId="97"/>
    <cellStyle name="40% - Accent5 5" xfId="98"/>
    <cellStyle name="40% - Accent6" xfId="99"/>
    <cellStyle name="40% - Accent6 2" xfId="100"/>
    <cellStyle name="40% - Accent6 3" xfId="101"/>
    <cellStyle name="40% - Accent6 4" xfId="102"/>
    <cellStyle name="40% - Accent6 5" xfId="103"/>
    <cellStyle name="40% - ส่วนที่ถูกเน้น1 2" xfId="104"/>
    <cellStyle name="40% - ส่วนที่ถูกเน้น1 2 2" xfId="105"/>
    <cellStyle name="40% - ส่วนที่ถูกเน้น1 3" xfId="106"/>
    <cellStyle name="40% - ส่วนที่ถูกเน้น1 4" xfId="107"/>
    <cellStyle name="40% - ส่วนที่ถูกเน้น1 5" xfId="108"/>
    <cellStyle name="40% - ส่วนที่ถูกเน้น1 6" xfId="109"/>
    <cellStyle name="40% - ส่วนที่ถูกเน้น2 2" xfId="110"/>
    <cellStyle name="40% - ส่วนที่ถูกเน้น2 2 2" xfId="111"/>
    <cellStyle name="40% - ส่วนที่ถูกเน้น2 3" xfId="112"/>
    <cellStyle name="40% - ส่วนที่ถูกเน้น2 4" xfId="113"/>
    <cellStyle name="40% - ส่วนที่ถูกเน้น2 5" xfId="114"/>
    <cellStyle name="40% - ส่วนที่ถูกเน้น2 6" xfId="115"/>
    <cellStyle name="40% - ส่วนที่ถูกเน้น3 2" xfId="116"/>
    <cellStyle name="40% - ส่วนที่ถูกเน้น3 2 2" xfId="117"/>
    <cellStyle name="40% - ส่วนที่ถูกเน้น3 3" xfId="118"/>
    <cellStyle name="40% - ส่วนที่ถูกเน้น3 4" xfId="119"/>
    <cellStyle name="40% - ส่วนที่ถูกเน้น3 5" xfId="120"/>
    <cellStyle name="40% - ส่วนที่ถูกเน้น3 6" xfId="121"/>
    <cellStyle name="40% - ส่วนที่ถูกเน้น4 2" xfId="122"/>
    <cellStyle name="40% - ส่วนที่ถูกเน้น4 2 2" xfId="123"/>
    <cellStyle name="40% - ส่วนที่ถูกเน้น4 3" xfId="124"/>
    <cellStyle name="40% - ส่วนที่ถูกเน้น4 4" xfId="125"/>
    <cellStyle name="40% - ส่วนที่ถูกเน้น4 5" xfId="126"/>
    <cellStyle name="40% - ส่วนที่ถูกเน้น4 6" xfId="127"/>
    <cellStyle name="40% - ส่วนที่ถูกเน้น5 2" xfId="128"/>
    <cellStyle name="40% - ส่วนที่ถูกเน้น5 2 2" xfId="129"/>
    <cellStyle name="40% - ส่วนที่ถูกเน้น5 3" xfId="130"/>
    <cellStyle name="40% - ส่วนที่ถูกเน้น5 4" xfId="131"/>
    <cellStyle name="40% - ส่วนที่ถูกเน้น5 5" xfId="132"/>
    <cellStyle name="40% - ส่วนที่ถูกเน้น5 6" xfId="133"/>
    <cellStyle name="40% - ส่วนที่ถูกเน้น6 2" xfId="134"/>
    <cellStyle name="40% - ส่วนที่ถูกเน้น6 2 2" xfId="135"/>
    <cellStyle name="40% - ส่วนที่ถูกเน้น6 3" xfId="136"/>
    <cellStyle name="40% - ส่วนที่ถูกเน้น6 4" xfId="137"/>
    <cellStyle name="40% - ส่วนที่ถูกเน้น6 5" xfId="138"/>
    <cellStyle name="40% - ส่วนที่ถูกเน้น6 6" xfId="139"/>
    <cellStyle name="60% - Accent1" xfId="140"/>
    <cellStyle name="60% - Accent1 2" xfId="141"/>
    <cellStyle name="60% - Accent1 3" xfId="142"/>
    <cellStyle name="60% - Accent1 4" xfId="143"/>
    <cellStyle name="60% - Accent1 5" xfId="144"/>
    <cellStyle name="60% - Accent2" xfId="145"/>
    <cellStyle name="60% - Accent2 2" xfId="146"/>
    <cellStyle name="60% - Accent2 3" xfId="147"/>
    <cellStyle name="60% - Accent2 4" xfId="148"/>
    <cellStyle name="60% - Accent2 5" xfId="149"/>
    <cellStyle name="60% - Accent3" xfId="150"/>
    <cellStyle name="60% - Accent3 2" xfId="151"/>
    <cellStyle name="60% - Accent3 3" xfId="152"/>
    <cellStyle name="60% - Accent3 4" xfId="153"/>
    <cellStyle name="60% - Accent3 5" xfId="154"/>
    <cellStyle name="60% - Accent4" xfId="155"/>
    <cellStyle name="60% - Accent4 2" xfId="156"/>
    <cellStyle name="60% - Accent4 3" xfId="157"/>
    <cellStyle name="60% - Accent4 4" xfId="158"/>
    <cellStyle name="60% - Accent4 5" xfId="159"/>
    <cellStyle name="60% - Accent5" xfId="160"/>
    <cellStyle name="60% - Accent5 2" xfId="161"/>
    <cellStyle name="60% - Accent5 3" xfId="162"/>
    <cellStyle name="60% - Accent5 4" xfId="163"/>
    <cellStyle name="60% - Accent5 5" xfId="164"/>
    <cellStyle name="60% - Accent6" xfId="165"/>
    <cellStyle name="60% - Accent6 2" xfId="166"/>
    <cellStyle name="60% - Accent6 3" xfId="167"/>
    <cellStyle name="60% - Accent6 4" xfId="168"/>
    <cellStyle name="60% - Accent6 5" xfId="169"/>
    <cellStyle name="60% - ส่วนที่ถูกเน้น1 2" xfId="170"/>
    <cellStyle name="60% - ส่วนที่ถูกเน้น1 2 2" xfId="171"/>
    <cellStyle name="60% - ส่วนที่ถูกเน้น1 3" xfId="172"/>
    <cellStyle name="60% - ส่วนที่ถูกเน้น1 4" xfId="173"/>
    <cellStyle name="60% - ส่วนที่ถูกเน้น1 5" xfId="174"/>
    <cellStyle name="60% - ส่วนที่ถูกเน้น1 6" xfId="175"/>
    <cellStyle name="60% - ส่วนที่ถูกเน้น2 2" xfId="176"/>
    <cellStyle name="60% - ส่วนที่ถูกเน้น2 2 2" xfId="177"/>
    <cellStyle name="60% - ส่วนที่ถูกเน้น2 3" xfId="178"/>
    <cellStyle name="60% - ส่วนที่ถูกเน้น2 4" xfId="179"/>
    <cellStyle name="60% - ส่วนที่ถูกเน้น2 5" xfId="180"/>
    <cellStyle name="60% - ส่วนที่ถูกเน้น2 6" xfId="181"/>
    <cellStyle name="60% - ส่วนที่ถูกเน้น3 2" xfId="182"/>
    <cellStyle name="60% - ส่วนที่ถูกเน้น3 2 2" xfId="183"/>
    <cellStyle name="60% - ส่วนที่ถูกเน้น3 3" xfId="184"/>
    <cellStyle name="60% - ส่วนที่ถูกเน้น3 4" xfId="185"/>
    <cellStyle name="60% - ส่วนที่ถูกเน้น3 5" xfId="186"/>
    <cellStyle name="60% - ส่วนที่ถูกเน้น3 6" xfId="187"/>
    <cellStyle name="60% - ส่วนที่ถูกเน้น4 2" xfId="188"/>
    <cellStyle name="60% - ส่วนที่ถูกเน้น4 2 2" xfId="189"/>
    <cellStyle name="60% - ส่วนที่ถูกเน้น4 3" xfId="190"/>
    <cellStyle name="60% - ส่วนที่ถูกเน้น4 4" xfId="191"/>
    <cellStyle name="60% - ส่วนที่ถูกเน้น4 5" xfId="192"/>
    <cellStyle name="60% - ส่วนที่ถูกเน้น4 6" xfId="193"/>
    <cellStyle name="60% - ส่วนที่ถูกเน้น5 2" xfId="194"/>
    <cellStyle name="60% - ส่วนที่ถูกเน้น5 2 2" xfId="195"/>
    <cellStyle name="60% - ส่วนที่ถูกเน้น5 3" xfId="196"/>
    <cellStyle name="60% - ส่วนที่ถูกเน้น5 4" xfId="197"/>
    <cellStyle name="60% - ส่วนที่ถูกเน้น5 5" xfId="198"/>
    <cellStyle name="60% - ส่วนที่ถูกเน้น5 6" xfId="199"/>
    <cellStyle name="60% - ส่วนที่ถูกเน้น6 2" xfId="200"/>
    <cellStyle name="60% - ส่วนที่ถูกเน้น6 2 2" xfId="201"/>
    <cellStyle name="60% - ส่วนที่ถูกเน้น6 3" xfId="202"/>
    <cellStyle name="60% - ส่วนที่ถูกเน้น6 4" xfId="203"/>
    <cellStyle name="60% - ส่วนที่ถูกเน้น6 5" xfId="204"/>
    <cellStyle name="60% - ส่วนที่ถูกเน้น6 6" xfId="205"/>
    <cellStyle name="Accent1" xfId="206"/>
    <cellStyle name="Accent1 2" xfId="207"/>
    <cellStyle name="Accent1 3" xfId="208"/>
    <cellStyle name="Accent1 4" xfId="209"/>
    <cellStyle name="Accent1 5" xfId="210"/>
    <cellStyle name="Accent2" xfId="211"/>
    <cellStyle name="Accent2 2" xfId="212"/>
    <cellStyle name="Accent2 3" xfId="213"/>
    <cellStyle name="Accent2 4" xfId="214"/>
    <cellStyle name="Accent2 5" xfId="215"/>
    <cellStyle name="Accent3" xfId="216"/>
    <cellStyle name="Accent3 2" xfId="217"/>
    <cellStyle name="Accent3 3" xfId="218"/>
    <cellStyle name="Accent3 4" xfId="219"/>
    <cellStyle name="Accent3 5" xfId="220"/>
    <cellStyle name="Accent4" xfId="221"/>
    <cellStyle name="Accent4 2" xfId="222"/>
    <cellStyle name="Accent4 3" xfId="223"/>
    <cellStyle name="Accent4 4" xfId="224"/>
    <cellStyle name="Accent4 5" xfId="225"/>
    <cellStyle name="Accent5" xfId="226"/>
    <cellStyle name="Accent5 2" xfId="227"/>
    <cellStyle name="Accent5 3" xfId="228"/>
    <cellStyle name="Accent5 4" xfId="229"/>
    <cellStyle name="Accent5 5" xfId="230"/>
    <cellStyle name="Accent6" xfId="231"/>
    <cellStyle name="Accent6 2" xfId="232"/>
    <cellStyle name="Accent6 3" xfId="233"/>
    <cellStyle name="Accent6 4" xfId="234"/>
    <cellStyle name="Accent6 5" xfId="235"/>
    <cellStyle name="Bad" xfId="236"/>
    <cellStyle name="Bad 2" xfId="237"/>
    <cellStyle name="Bad 3" xfId="238"/>
    <cellStyle name="Bad 4" xfId="239"/>
    <cellStyle name="Bad 5" xfId="240"/>
    <cellStyle name="Calculation" xfId="241"/>
    <cellStyle name="Calculation 2" xfId="242"/>
    <cellStyle name="Calculation 3" xfId="243"/>
    <cellStyle name="Calculation 4" xfId="244"/>
    <cellStyle name="Calculation 5" xfId="245"/>
    <cellStyle name="Check Cell" xfId="246"/>
    <cellStyle name="Check Cell 2" xfId="247"/>
    <cellStyle name="Check Cell 3" xfId="248"/>
    <cellStyle name="Check Cell 4" xfId="249"/>
    <cellStyle name="Check Cell 5" xfId="250"/>
    <cellStyle name="Comma" xfId="1" builtinId="3"/>
    <cellStyle name="Comma 10" xfId="251"/>
    <cellStyle name="Comma 10 2" xfId="252"/>
    <cellStyle name="Comma 10 2 2" xfId="253"/>
    <cellStyle name="Comma 10 3" xfId="6"/>
    <cellStyle name="Comma 11" xfId="254"/>
    <cellStyle name="Comma 11 2" xfId="255"/>
    <cellStyle name="Comma 11 2 2" xfId="256"/>
    <cellStyle name="Comma 11 3" xfId="257"/>
    <cellStyle name="Comma 11 3 2" xfId="258"/>
    <cellStyle name="Comma 11 4" xfId="259"/>
    <cellStyle name="Comma 12" xfId="260"/>
    <cellStyle name="Comma 12 2" xfId="261"/>
    <cellStyle name="Comma 12 3" xfId="262"/>
    <cellStyle name="Comma 13" xfId="263"/>
    <cellStyle name="Comma 14" xfId="264"/>
    <cellStyle name="Comma 14 2" xfId="265"/>
    <cellStyle name="Comma 15" xfId="266"/>
    <cellStyle name="Comma 15 2" xfId="267"/>
    <cellStyle name="Comma 15 3" xfId="268"/>
    <cellStyle name="Comma 16" xfId="269"/>
    <cellStyle name="Comma 16 2" xfId="270"/>
    <cellStyle name="Comma 16 3" xfId="271"/>
    <cellStyle name="Comma 17" xfId="272"/>
    <cellStyle name="Comma 17 2" xfId="273"/>
    <cellStyle name="Comma 17 3" xfId="274"/>
    <cellStyle name="Comma 18" xfId="275"/>
    <cellStyle name="Comma 18 2" xfId="276"/>
    <cellStyle name="Comma 19" xfId="277"/>
    <cellStyle name="Comma 19 2" xfId="278"/>
    <cellStyle name="Comma 19 2 2" xfId="279"/>
    <cellStyle name="Comma 19 3" xfId="280"/>
    <cellStyle name="Comma 19 4" xfId="281"/>
    <cellStyle name="Comma 2" xfId="282"/>
    <cellStyle name="Comma 2 2" xfId="283"/>
    <cellStyle name="Comma 2 2 2" xfId="284"/>
    <cellStyle name="Comma 2 2 3" xfId="285"/>
    <cellStyle name="Comma 2 2 4" xfId="286"/>
    <cellStyle name="Comma 2 2 4 2" xfId="287"/>
    <cellStyle name="Comma 2 3" xfId="288"/>
    <cellStyle name="Comma 2 3 2" xfId="289"/>
    <cellStyle name="Comma 2 3 3" xfId="290"/>
    <cellStyle name="Comma 2 4" xfId="291"/>
    <cellStyle name="Comma 2 4 2" xfId="292"/>
    <cellStyle name="Comma 2 4 3" xfId="293"/>
    <cellStyle name="Comma 2 4 3 2" xfId="294"/>
    <cellStyle name="Comma 2 5" xfId="295"/>
    <cellStyle name="Comma 2 6" xfId="296"/>
    <cellStyle name="Comma 2 7" xfId="297"/>
    <cellStyle name="Comma 2 8" xfId="298"/>
    <cellStyle name="Comma 20" xfId="299"/>
    <cellStyle name="Comma 20 2" xfId="300"/>
    <cellStyle name="Comma 21" xfId="301"/>
    <cellStyle name="Comma 21 2" xfId="302"/>
    <cellStyle name="Comma 22" xfId="303"/>
    <cellStyle name="Comma 22 2" xfId="304"/>
    <cellStyle name="Comma 22 3" xfId="305"/>
    <cellStyle name="Comma 23" xfId="306"/>
    <cellStyle name="Comma 23 2" xfId="307"/>
    <cellStyle name="Comma 23 3" xfId="308"/>
    <cellStyle name="Comma 24" xfId="309"/>
    <cellStyle name="Comma 25" xfId="310"/>
    <cellStyle name="Comma 25 2" xfId="311"/>
    <cellStyle name="Comma 26" xfId="312"/>
    <cellStyle name="Comma 26 2" xfId="313"/>
    <cellStyle name="Comma 27" xfId="314"/>
    <cellStyle name="Comma 28" xfId="315"/>
    <cellStyle name="Comma 29" xfId="316"/>
    <cellStyle name="Comma 3" xfId="317"/>
    <cellStyle name="Comma 3 2" xfId="318"/>
    <cellStyle name="Comma 3 2 2" xfId="319"/>
    <cellStyle name="Comma 3 2 3" xfId="320"/>
    <cellStyle name="Comma 3 3" xfId="321"/>
    <cellStyle name="Comma 3 4" xfId="322"/>
    <cellStyle name="Comma 3 5" xfId="323"/>
    <cellStyle name="Comma 3 6" xfId="324"/>
    <cellStyle name="Comma 30" xfId="325"/>
    <cellStyle name="Comma 30 2" xfId="326"/>
    <cellStyle name="Comma 30 3" xfId="327"/>
    <cellStyle name="Comma 31" xfId="328"/>
    <cellStyle name="Comma 31 2" xfId="329"/>
    <cellStyle name="Comma 32" xfId="330"/>
    <cellStyle name="Comma 4" xfId="331"/>
    <cellStyle name="Comma 4 2" xfId="332"/>
    <cellStyle name="Comma 4 2 2" xfId="333"/>
    <cellStyle name="Comma 4 3" xfId="334"/>
    <cellStyle name="Comma 4 4" xfId="335"/>
    <cellStyle name="Comma 4 5" xfId="336"/>
    <cellStyle name="Comma 5" xfId="337"/>
    <cellStyle name="Comma 5 2" xfId="338"/>
    <cellStyle name="Comma 5 2 2" xfId="339"/>
    <cellStyle name="Comma 5 2 2 2" xfId="340"/>
    <cellStyle name="Comma 5 2 3" xfId="341"/>
    <cellStyle name="Comma 5 3" xfId="342"/>
    <cellStyle name="Comma 5 3 2" xfId="343"/>
    <cellStyle name="Comma 5 4" xfId="344"/>
    <cellStyle name="Comma 5 4 10" xfId="345"/>
    <cellStyle name="Comma 5 4 10 2" xfId="346"/>
    <cellStyle name="Comma 5 4 11" xfId="347"/>
    <cellStyle name="Comma 5 4 11 2" xfId="348"/>
    <cellStyle name="Comma 5 4 12" xfId="349"/>
    <cellStyle name="Comma 5 4 12 2" xfId="350"/>
    <cellStyle name="Comma 5 4 13" xfId="351"/>
    <cellStyle name="Comma 5 4 13 2" xfId="352"/>
    <cellStyle name="Comma 5 4 14" xfId="353"/>
    <cellStyle name="Comma 5 4 14 2" xfId="354"/>
    <cellStyle name="Comma 5 4 15" xfId="355"/>
    <cellStyle name="Comma 5 4 15 2" xfId="356"/>
    <cellStyle name="Comma 5 4 16" xfId="357"/>
    <cellStyle name="Comma 5 4 16 2" xfId="358"/>
    <cellStyle name="Comma 5 4 17" xfId="359"/>
    <cellStyle name="Comma 5 4 17 2" xfId="360"/>
    <cellStyle name="Comma 5 4 18" xfId="361"/>
    <cellStyle name="Comma 5 4 18 2" xfId="362"/>
    <cellStyle name="Comma 5 4 19" xfId="363"/>
    <cellStyle name="Comma 5 4 19 2" xfId="364"/>
    <cellStyle name="Comma 5 4 2" xfId="365"/>
    <cellStyle name="Comma 5 4 2 2" xfId="366"/>
    <cellStyle name="Comma 5 4 2 2 2" xfId="367"/>
    <cellStyle name="Comma 5 4 2 3" xfId="368"/>
    <cellStyle name="Comma 5 4 2 3 2" xfId="369"/>
    <cellStyle name="Comma 5 4 2 4" xfId="370"/>
    <cellStyle name="Comma 5 4 2 5" xfId="371"/>
    <cellStyle name="Comma 5 4 20" xfId="372"/>
    <cellStyle name="Comma 5 4 20 2" xfId="373"/>
    <cellStyle name="Comma 5 4 21" xfId="374"/>
    <cellStyle name="Comma 5 4 22" xfId="375"/>
    <cellStyle name="Comma 5 4 23" xfId="376"/>
    <cellStyle name="Comma 5 4 24" xfId="377"/>
    <cellStyle name="Comma 5 4 25" xfId="378"/>
    <cellStyle name="Comma 5 4 26" xfId="379"/>
    <cellStyle name="Comma 5 4 27" xfId="380"/>
    <cellStyle name="Comma 5 4 28" xfId="381"/>
    <cellStyle name="Comma 5 4 29" xfId="382"/>
    <cellStyle name="Comma 5 4 3" xfId="383"/>
    <cellStyle name="Comma 5 4 3 2" xfId="384"/>
    <cellStyle name="Comma 5 4 4" xfId="385"/>
    <cellStyle name="Comma 5 4 4 2" xfId="386"/>
    <cellStyle name="Comma 5 4 5" xfId="387"/>
    <cellStyle name="Comma 5 4 5 2" xfId="388"/>
    <cellStyle name="Comma 5 4 6" xfId="389"/>
    <cellStyle name="Comma 5 4 6 2" xfId="390"/>
    <cellStyle name="Comma 5 4 7" xfId="391"/>
    <cellStyle name="Comma 5 4 7 2" xfId="392"/>
    <cellStyle name="Comma 5 4 8" xfId="393"/>
    <cellStyle name="Comma 5 4 8 2" xfId="394"/>
    <cellStyle name="Comma 5 4 9" xfId="395"/>
    <cellStyle name="Comma 5 4 9 2" xfId="396"/>
    <cellStyle name="Comma 5 5" xfId="397"/>
    <cellStyle name="Comma 5 6" xfId="398"/>
    <cellStyle name="Comma 6" xfId="399"/>
    <cellStyle name="Comma 6 2" xfId="400"/>
    <cellStyle name="Comma 6 2 2" xfId="401"/>
    <cellStyle name="Comma 6 2 2 2" xfId="402"/>
    <cellStyle name="Comma 6 2 3" xfId="403"/>
    <cellStyle name="Comma 6 3" xfId="404"/>
    <cellStyle name="Comma 6 4" xfId="405"/>
    <cellStyle name="Comma 6 5" xfId="406"/>
    <cellStyle name="Comma 6 6" xfId="407"/>
    <cellStyle name="Comma 6 7" xfId="408"/>
    <cellStyle name="Comma 6 7 2" xfId="409"/>
    <cellStyle name="Comma 6 8" xfId="410"/>
    <cellStyle name="Comma 7" xfId="411"/>
    <cellStyle name="Comma 7 2" xfId="412"/>
    <cellStyle name="Comma 7 2 2" xfId="413"/>
    <cellStyle name="Comma 7 3" xfId="414"/>
    <cellStyle name="Comma 7 3 2" xfId="415"/>
    <cellStyle name="Comma 7 4" xfId="416"/>
    <cellStyle name="Comma 7 5" xfId="417"/>
    <cellStyle name="Comma 8" xfId="7"/>
    <cellStyle name="Comma 8 2" xfId="418"/>
    <cellStyle name="Comma 8 2 2" xfId="419"/>
    <cellStyle name="Comma 8 3" xfId="420"/>
    <cellStyle name="Comma 8 4" xfId="421"/>
    <cellStyle name="Comma 9" xfId="422"/>
    <cellStyle name="Comma 9 2" xfId="423"/>
    <cellStyle name="Comma 9 2 2" xfId="424"/>
    <cellStyle name="Comma 9 3" xfId="425"/>
    <cellStyle name="Comma 9 4" xfId="426"/>
    <cellStyle name="Comma 9 5" xfId="427"/>
    <cellStyle name="Comma 9 5 2" xfId="428"/>
    <cellStyle name="Comma 9 6" xfId="429"/>
    <cellStyle name="Currency 2" xfId="430"/>
    <cellStyle name="Currency 2 2" xfId="431"/>
    <cellStyle name="Explanatory Text" xfId="432"/>
    <cellStyle name="Explanatory Text 2" xfId="433"/>
    <cellStyle name="Explanatory Text 3" xfId="434"/>
    <cellStyle name="Explanatory Text 4" xfId="435"/>
    <cellStyle name="Explanatory Text 5" xfId="436"/>
    <cellStyle name="Good" xfId="437"/>
    <cellStyle name="Good 2" xfId="438"/>
    <cellStyle name="Good 3" xfId="439"/>
    <cellStyle name="Good 4" xfId="440"/>
    <cellStyle name="Good 5" xfId="441"/>
    <cellStyle name="Heading 1" xfId="442"/>
    <cellStyle name="Heading 1 2" xfId="443"/>
    <cellStyle name="Heading 1 3" xfId="444"/>
    <cellStyle name="Heading 1 4" xfId="445"/>
    <cellStyle name="Heading 1 5" xfId="446"/>
    <cellStyle name="Heading 2" xfId="447"/>
    <cellStyle name="Heading 2 2" xfId="448"/>
    <cellStyle name="Heading 2 3" xfId="449"/>
    <cellStyle name="Heading 2 4" xfId="450"/>
    <cellStyle name="Heading 2 5" xfId="451"/>
    <cellStyle name="Heading 3" xfId="452"/>
    <cellStyle name="Heading 3 2" xfId="453"/>
    <cellStyle name="Heading 3 3" xfId="454"/>
    <cellStyle name="Heading 3 4" xfId="455"/>
    <cellStyle name="Heading 3 5" xfId="456"/>
    <cellStyle name="Heading 4" xfId="457"/>
    <cellStyle name="Heading 4 2" xfId="458"/>
    <cellStyle name="Heading 4 3" xfId="459"/>
    <cellStyle name="Heading 4 4" xfId="460"/>
    <cellStyle name="Heading 4 5" xfId="461"/>
    <cellStyle name="Input" xfId="462"/>
    <cellStyle name="Input 2" xfId="463"/>
    <cellStyle name="Input 3" xfId="464"/>
    <cellStyle name="Input 4" xfId="465"/>
    <cellStyle name="Input 5" xfId="466"/>
    <cellStyle name="Linked Cell" xfId="467"/>
    <cellStyle name="Linked Cell 2" xfId="468"/>
    <cellStyle name="Linked Cell 3" xfId="469"/>
    <cellStyle name="Linked Cell 4" xfId="470"/>
    <cellStyle name="Linked Cell 5" xfId="471"/>
    <cellStyle name="Neutral" xfId="472"/>
    <cellStyle name="Neutral 2" xfId="473"/>
    <cellStyle name="Neutral 3" xfId="474"/>
    <cellStyle name="Neutral 4" xfId="475"/>
    <cellStyle name="Neutral 5" xfId="476"/>
    <cellStyle name="Normal" xfId="0" builtinId="0"/>
    <cellStyle name="Normal 10" xfId="477"/>
    <cellStyle name="Normal 10 2" xfId="478"/>
    <cellStyle name="Normal 10 2 2" xfId="479"/>
    <cellStyle name="Normal 10 3" xfId="480"/>
    <cellStyle name="Normal 11" xfId="481"/>
    <cellStyle name="Normal 11 2" xfId="482"/>
    <cellStyle name="Normal 11 2 2" xfId="483"/>
    <cellStyle name="Normal 12" xfId="484"/>
    <cellStyle name="Normal 12 2" xfId="485"/>
    <cellStyle name="Normal 13" xfId="486"/>
    <cellStyle name="Normal 13 2" xfId="487"/>
    <cellStyle name="Normal 13 2 2" xfId="488"/>
    <cellStyle name="Normal 13 2 3" xfId="489"/>
    <cellStyle name="Normal 13 3" xfId="490"/>
    <cellStyle name="Normal 13 4" xfId="491"/>
    <cellStyle name="Normal 14" xfId="492"/>
    <cellStyle name="Normal 15" xfId="493"/>
    <cellStyle name="Normal 15 2" xfId="494"/>
    <cellStyle name="Normal 16" xfId="495"/>
    <cellStyle name="Normal 16 2" xfId="496"/>
    <cellStyle name="Normal 16 2 2" xfId="497"/>
    <cellStyle name="Normal 16 2 3" xfId="498"/>
    <cellStyle name="Normal 16 3" xfId="499"/>
    <cellStyle name="Normal 16 4" xfId="500"/>
    <cellStyle name="Normal 16 5" xfId="501"/>
    <cellStyle name="Normal 17" xfId="502"/>
    <cellStyle name="Normal 17 2" xfId="503"/>
    <cellStyle name="Normal 18" xfId="504"/>
    <cellStyle name="Normal 18 2" xfId="505"/>
    <cellStyle name="Normal 18 3" xfId="506"/>
    <cellStyle name="Normal 19" xfId="507"/>
    <cellStyle name="Normal 19 2" xfId="508"/>
    <cellStyle name="Normal 2" xfId="509"/>
    <cellStyle name="Normal 2 2" xfId="510"/>
    <cellStyle name="Normal 2 2 2" xfId="511"/>
    <cellStyle name="Normal 2 2_ตารางเหมาจ่าย 56 ให้ รพ" xfId="512"/>
    <cellStyle name="Normal 2 3" xfId="513"/>
    <cellStyle name="Normal 2 3 2" xfId="514"/>
    <cellStyle name="Normal 2 4" xfId="2"/>
    <cellStyle name="Normal 2 4 2" xfId="515"/>
    <cellStyle name="Normal 2 4 3" xfId="516"/>
    <cellStyle name="Normal 2 5" xfId="517"/>
    <cellStyle name="Normal 2 5 2" xfId="518"/>
    <cellStyle name="Normal 2 6" xfId="519"/>
    <cellStyle name="Normal 2 7" xfId="520"/>
    <cellStyle name="Normal 2 8" xfId="521"/>
    <cellStyle name="Normal 2 8 2" xfId="522"/>
    <cellStyle name="Normal 2 9" xfId="523"/>
    <cellStyle name="Normal 2_เจ้าหนี้ปี2556" xfId="524"/>
    <cellStyle name="Normal 20" xfId="525"/>
    <cellStyle name="Normal 20 2" xfId="526"/>
    <cellStyle name="Normal 21" xfId="527"/>
    <cellStyle name="Normal 21 2" xfId="528"/>
    <cellStyle name="Normal 21 3" xfId="529"/>
    <cellStyle name="Normal 22" xfId="530"/>
    <cellStyle name="Normal 22 2" xfId="531"/>
    <cellStyle name="Normal 22 3" xfId="532"/>
    <cellStyle name="Normal 23" xfId="533"/>
    <cellStyle name="Normal 23 2" xfId="534"/>
    <cellStyle name="Normal 24" xfId="535"/>
    <cellStyle name="Normal 24 2" xfId="536"/>
    <cellStyle name="Normal 25" xfId="537"/>
    <cellStyle name="Normal 26" xfId="538"/>
    <cellStyle name="Normal 27" xfId="539"/>
    <cellStyle name="Normal 28" xfId="540"/>
    <cellStyle name="Normal 28 2" xfId="541"/>
    <cellStyle name="Normal 28 3" xfId="542"/>
    <cellStyle name="Normal 29" xfId="543"/>
    <cellStyle name="Normal 3" xfId="544"/>
    <cellStyle name="Normal 3 2" xfId="545"/>
    <cellStyle name="Normal 3 2 2" xfId="546"/>
    <cellStyle name="Normal 3 3" xfId="547"/>
    <cellStyle name="Normal 3_สรุปแผนเงินบำรุง 57 (ใส่ผู้รับผิดชอบ" xfId="548"/>
    <cellStyle name="Normal 30" xfId="5"/>
    <cellStyle name="Normal 31" xfId="549"/>
    <cellStyle name="Normal 4" xfId="3"/>
    <cellStyle name="Normal 4 2" xfId="550"/>
    <cellStyle name="Normal 4 3" xfId="551"/>
    <cellStyle name="Normal 4 4" xfId="552"/>
    <cellStyle name="Normal 5" xfId="553"/>
    <cellStyle name="Normal 5 2" xfId="554"/>
    <cellStyle name="Normal 5 2 2" xfId="555"/>
    <cellStyle name="Normal 5 3" xfId="556"/>
    <cellStyle name="Normal 5 4" xfId="557"/>
    <cellStyle name="Normal 5 5" xfId="558"/>
    <cellStyle name="Normal 6" xfId="559"/>
    <cellStyle name="Normal 6 2" xfId="560"/>
    <cellStyle name="Normal 6 3" xfId="561"/>
    <cellStyle name="Normal 6 3 2" xfId="562"/>
    <cellStyle name="Normal 6 4" xfId="563"/>
    <cellStyle name="Normal 6 5" xfId="564"/>
    <cellStyle name="Normal 7" xfId="4"/>
    <cellStyle name="Normal 7 2" xfId="565"/>
    <cellStyle name="Normal 8" xfId="566"/>
    <cellStyle name="Normal 8 2" xfId="567"/>
    <cellStyle name="Normal 9" xfId="568"/>
    <cellStyle name="Normal 9 2" xfId="569"/>
    <cellStyle name="Note" xfId="570"/>
    <cellStyle name="Note 2" xfId="571"/>
    <cellStyle name="Note 3" xfId="572"/>
    <cellStyle name="Note 4" xfId="573"/>
    <cellStyle name="Note 5" xfId="574"/>
    <cellStyle name="Output" xfId="575"/>
    <cellStyle name="Output 2" xfId="576"/>
    <cellStyle name="Output 3" xfId="577"/>
    <cellStyle name="Output 4" xfId="578"/>
    <cellStyle name="Output 5" xfId="579"/>
    <cellStyle name="Percent 10" xfId="580"/>
    <cellStyle name="Percent 10 2" xfId="581"/>
    <cellStyle name="Percent 2" xfId="582"/>
    <cellStyle name="Percent 2 2" xfId="583"/>
    <cellStyle name="Percent 3" xfId="584"/>
    <cellStyle name="Percent 4" xfId="585"/>
    <cellStyle name="Percent 5" xfId="586"/>
    <cellStyle name="Percent 6" xfId="587"/>
    <cellStyle name="Percent 7" xfId="588"/>
    <cellStyle name="Percent 8" xfId="589"/>
    <cellStyle name="Percent 9" xfId="590"/>
    <cellStyle name="Title" xfId="591"/>
    <cellStyle name="Title 2" xfId="592"/>
    <cellStyle name="Title 3" xfId="593"/>
    <cellStyle name="Title 4" xfId="594"/>
    <cellStyle name="Title 5" xfId="595"/>
    <cellStyle name="Total" xfId="596"/>
    <cellStyle name="Total 2" xfId="597"/>
    <cellStyle name="Total 3" xfId="598"/>
    <cellStyle name="Total 4" xfId="599"/>
    <cellStyle name="Total 5" xfId="600"/>
    <cellStyle name="Warning Text" xfId="601"/>
    <cellStyle name="Warning Text 2" xfId="602"/>
    <cellStyle name="Warning Text 3" xfId="603"/>
    <cellStyle name="Warning Text 4" xfId="604"/>
    <cellStyle name="Warning Text 5" xfId="605"/>
    <cellStyle name="การคำนวณ 2" xfId="606"/>
    <cellStyle name="การคำนวณ 2 2" xfId="607"/>
    <cellStyle name="การคำนวณ 3" xfId="608"/>
    <cellStyle name="การคำนวณ 4" xfId="609"/>
    <cellStyle name="การคำนวณ 5" xfId="610"/>
    <cellStyle name="การคำนวณ 6" xfId="611"/>
    <cellStyle name="ข้อความเตือน 2" xfId="612"/>
    <cellStyle name="ข้อความเตือน 2 2" xfId="613"/>
    <cellStyle name="ข้อความเตือน 3" xfId="614"/>
    <cellStyle name="ข้อความเตือน 4" xfId="615"/>
    <cellStyle name="ข้อความเตือน 5" xfId="616"/>
    <cellStyle name="ข้อความเตือน 6" xfId="617"/>
    <cellStyle name="ข้อความอธิบาย 2" xfId="618"/>
    <cellStyle name="ข้อความอธิบาย 2 2" xfId="619"/>
    <cellStyle name="ข้อความอธิบาย 3" xfId="620"/>
    <cellStyle name="ข้อความอธิบาย 4" xfId="621"/>
    <cellStyle name="ข้อความอธิบาย 5" xfId="622"/>
    <cellStyle name="ข้อความอธิบาย 6" xfId="623"/>
    <cellStyle name="เครื่องหมายจุลภาค 10" xfId="624"/>
    <cellStyle name="เครื่องหมายจุลภาค 12" xfId="625"/>
    <cellStyle name="เครื่องหมายจุลภาค 14" xfId="626"/>
    <cellStyle name="เครื่องหมายจุลภาค 15" xfId="627"/>
    <cellStyle name="เครื่องหมายจุลภาค 2" xfId="628"/>
    <cellStyle name="เครื่องหมายจุลภาค 2 2" xfId="629"/>
    <cellStyle name="เครื่องหมายจุลภาค 2 3" xfId="630"/>
    <cellStyle name="เครื่องหมายจุลภาค 2 3 2" xfId="631"/>
    <cellStyle name="เครื่องหมายจุลภาค 2 4" xfId="632"/>
    <cellStyle name="เครื่องหมายจุลภาค 3" xfId="633"/>
    <cellStyle name="เครื่องหมายจุลภาค 3 2" xfId="634"/>
    <cellStyle name="เครื่องหมายจุลภาค 4" xfId="635"/>
    <cellStyle name="เครื่องหมายจุลภาค 5" xfId="636"/>
    <cellStyle name="เครื่องหมายจุลภาค 5 2" xfId="637"/>
    <cellStyle name="เครื่องหมายจุลภาค 8" xfId="638"/>
    <cellStyle name="เครื่องหมายจุลภาค_แก้ยอด รวมปี50-51CFO สสจ." xfId="639"/>
    <cellStyle name="เครื่องหมายสกุลเงิน 8" xfId="640"/>
    <cellStyle name="เครื่องหมายสกุลเงิน 8 2" xfId="641"/>
    <cellStyle name="ชื่อเรื่อง 2" xfId="642"/>
    <cellStyle name="ชื่อเรื่อง 2 2" xfId="643"/>
    <cellStyle name="ชื่อเรื่อง 3" xfId="644"/>
    <cellStyle name="ชื่อเรื่อง 4" xfId="645"/>
    <cellStyle name="ชื่อเรื่อง 5" xfId="646"/>
    <cellStyle name="ชื่อเรื่อง 6" xfId="647"/>
    <cellStyle name="เชื่อมโยงหลายมิติ_13" xfId="648"/>
    <cellStyle name="เซลล์ตรวจสอบ 2" xfId="649"/>
    <cellStyle name="เซลล์ตรวจสอบ 2 2" xfId="650"/>
    <cellStyle name="เซลล์ตรวจสอบ 3" xfId="651"/>
    <cellStyle name="เซลล์ตรวจสอบ 4" xfId="652"/>
    <cellStyle name="เซลล์ตรวจสอบ 5" xfId="653"/>
    <cellStyle name="เซลล์ตรวจสอบ 6" xfId="654"/>
    <cellStyle name="เซลล์ที่มีการเชื่อมโยง 2" xfId="655"/>
    <cellStyle name="เซลล์ที่มีการเชื่อมโยง 2 2" xfId="656"/>
    <cellStyle name="เซลล์ที่มีการเชื่อมโยง 3" xfId="657"/>
    <cellStyle name="เซลล์ที่มีการเชื่อมโยง 4" xfId="658"/>
    <cellStyle name="เซลล์ที่มีการเชื่อมโยง 5" xfId="659"/>
    <cellStyle name="เซลล์ที่มีการเชื่อมโยง 6" xfId="660"/>
    <cellStyle name="ดี 2" xfId="661"/>
    <cellStyle name="ดี 2 2" xfId="662"/>
    <cellStyle name="ดี 3" xfId="663"/>
    <cellStyle name="ดี 4" xfId="664"/>
    <cellStyle name="ดี 5" xfId="665"/>
    <cellStyle name="ดี 6" xfId="666"/>
    <cellStyle name="ตามการเชื่อมโยงหลายมิติ_13" xfId="667"/>
    <cellStyle name="ปกติ 10" xfId="668"/>
    <cellStyle name="ปกติ 11" xfId="669"/>
    <cellStyle name="ปกติ 12" xfId="670"/>
    <cellStyle name="ปกติ 13" xfId="671"/>
    <cellStyle name="ปกติ 2" xfId="672"/>
    <cellStyle name="ปกติ 2 2" xfId="673"/>
    <cellStyle name="ปกติ 2 2 2" xfId="674"/>
    <cellStyle name="ปกติ 2 2 3" xfId="675"/>
    <cellStyle name="ปกติ 2 3" xfId="676"/>
    <cellStyle name="ปกติ 2 3 2" xfId="677"/>
    <cellStyle name="ปกติ 2 4" xfId="678"/>
    <cellStyle name="ปกติ 3" xfId="679"/>
    <cellStyle name="ปกติ 3 2" xfId="680"/>
    <cellStyle name="ปกติ 3 2 2" xfId="681"/>
    <cellStyle name="ปกติ 3 2 3" xfId="682"/>
    <cellStyle name="ปกติ 3 3" xfId="683"/>
    <cellStyle name="ปกติ 3_5.เคราะห์ งบการเงิน ม.ค.55 แยก" xfId="684"/>
    <cellStyle name="ปกติ 4" xfId="685"/>
    <cellStyle name="ปกติ 4 2" xfId="686"/>
    <cellStyle name="ปกติ 5" xfId="687"/>
    <cellStyle name="ปกติ 5 2" xfId="688"/>
    <cellStyle name="ปกติ 6" xfId="689"/>
    <cellStyle name="ปกติ 6 2" xfId="690"/>
    <cellStyle name="ปกติ 7" xfId="691"/>
    <cellStyle name="ปกติ 7 2" xfId="692"/>
    <cellStyle name="ปกติ 8" xfId="693"/>
    <cellStyle name="ปกติ 8 2" xfId="694"/>
    <cellStyle name="ปกติ 9" xfId="695"/>
    <cellStyle name="ปกติ 9 2" xfId="696"/>
    <cellStyle name="ป้อนค่า 2" xfId="697"/>
    <cellStyle name="ป้อนค่า 2 2" xfId="698"/>
    <cellStyle name="ป้อนค่า 3" xfId="699"/>
    <cellStyle name="ป้อนค่า 4" xfId="700"/>
    <cellStyle name="ป้อนค่า 5" xfId="701"/>
    <cellStyle name="ป้อนค่า 6" xfId="702"/>
    <cellStyle name="ปานกลาง 2" xfId="703"/>
    <cellStyle name="ปานกลาง 2 2" xfId="704"/>
    <cellStyle name="ปานกลาง 3" xfId="705"/>
    <cellStyle name="ปานกลาง 4" xfId="706"/>
    <cellStyle name="ปานกลาง 5" xfId="707"/>
    <cellStyle name="ปานกลาง 6" xfId="708"/>
    <cellStyle name="เปอร์เซ็นต์ 2" xfId="709"/>
    <cellStyle name="เปอร์เซ็นต์ 2 2" xfId="710"/>
    <cellStyle name="ผลรวม 2" xfId="711"/>
    <cellStyle name="ผลรวม 2 2" xfId="712"/>
    <cellStyle name="ผลรวม 3" xfId="713"/>
    <cellStyle name="ผลรวม 4" xfId="714"/>
    <cellStyle name="ผลรวม 5" xfId="715"/>
    <cellStyle name="ผลรวม 6" xfId="716"/>
    <cellStyle name="แย่ 2" xfId="717"/>
    <cellStyle name="แย่ 2 2" xfId="718"/>
    <cellStyle name="แย่ 3" xfId="719"/>
    <cellStyle name="แย่ 4" xfId="720"/>
    <cellStyle name="แย่ 5" xfId="721"/>
    <cellStyle name="แย่ 6" xfId="722"/>
    <cellStyle name="ส่วนที่ถูกเน้น1 2" xfId="723"/>
    <cellStyle name="ส่วนที่ถูกเน้น1 2 2" xfId="724"/>
    <cellStyle name="ส่วนที่ถูกเน้น1 3" xfId="725"/>
    <cellStyle name="ส่วนที่ถูกเน้น1 4" xfId="726"/>
    <cellStyle name="ส่วนที่ถูกเน้น1 5" xfId="727"/>
    <cellStyle name="ส่วนที่ถูกเน้น1 6" xfId="728"/>
    <cellStyle name="ส่วนที่ถูกเน้น2 2" xfId="729"/>
    <cellStyle name="ส่วนที่ถูกเน้น2 2 2" xfId="730"/>
    <cellStyle name="ส่วนที่ถูกเน้น2 3" xfId="731"/>
    <cellStyle name="ส่วนที่ถูกเน้น2 4" xfId="732"/>
    <cellStyle name="ส่วนที่ถูกเน้น2 5" xfId="733"/>
    <cellStyle name="ส่วนที่ถูกเน้น2 6" xfId="734"/>
    <cellStyle name="ส่วนที่ถูกเน้น3 2" xfId="735"/>
    <cellStyle name="ส่วนที่ถูกเน้น3 2 2" xfId="736"/>
    <cellStyle name="ส่วนที่ถูกเน้น3 3" xfId="737"/>
    <cellStyle name="ส่วนที่ถูกเน้น3 4" xfId="738"/>
    <cellStyle name="ส่วนที่ถูกเน้น3 5" xfId="739"/>
    <cellStyle name="ส่วนที่ถูกเน้น3 6" xfId="740"/>
    <cellStyle name="ส่วนที่ถูกเน้น4 2" xfId="741"/>
    <cellStyle name="ส่วนที่ถูกเน้น4 2 2" xfId="742"/>
    <cellStyle name="ส่วนที่ถูกเน้น4 3" xfId="743"/>
    <cellStyle name="ส่วนที่ถูกเน้น4 4" xfId="744"/>
    <cellStyle name="ส่วนที่ถูกเน้น4 5" xfId="745"/>
    <cellStyle name="ส่วนที่ถูกเน้น4 6" xfId="746"/>
    <cellStyle name="ส่วนที่ถูกเน้น5 2" xfId="747"/>
    <cellStyle name="ส่วนที่ถูกเน้น5 2 2" xfId="748"/>
    <cellStyle name="ส่วนที่ถูกเน้น5 3" xfId="749"/>
    <cellStyle name="ส่วนที่ถูกเน้น5 4" xfId="750"/>
    <cellStyle name="ส่วนที่ถูกเน้น5 5" xfId="751"/>
    <cellStyle name="ส่วนที่ถูกเน้น5 6" xfId="752"/>
    <cellStyle name="ส่วนที่ถูกเน้น6 2" xfId="753"/>
    <cellStyle name="ส่วนที่ถูกเน้น6 2 2" xfId="754"/>
    <cellStyle name="ส่วนที่ถูกเน้น6 3" xfId="755"/>
    <cellStyle name="ส่วนที่ถูกเน้น6 4" xfId="756"/>
    <cellStyle name="ส่วนที่ถูกเน้น6 5" xfId="757"/>
    <cellStyle name="ส่วนที่ถูกเน้น6 6" xfId="758"/>
    <cellStyle name="แสดงผล 2" xfId="759"/>
    <cellStyle name="แสดงผล 2 2" xfId="760"/>
    <cellStyle name="แสดงผล 3" xfId="761"/>
    <cellStyle name="แสดงผล 4" xfId="762"/>
    <cellStyle name="แสดงผล 5" xfId="763"/>
    <cellStyle name="แสดงผล 6" xfId="764"/>
    <cellStyle name="หมายเหตุ 2" xfId="765"/>
    <cellStyle name="หมายเหตุ 2 2" xfId="766"/>
    <cellStyle name="หมายเหตุ 3" xfId="767"/>
    <cellStyle name="หมายเหตุ 4" xfId="768"/>
    <cellStyle name="หมายเหตุ 5" xfId="769"/>
    <cellStyle name="หมายเหตุ 6" xfId="770"/>
    <cellStyle name="หมายเหตุ 7" xfId="771"/>
    <cellStyle name="หัวเรื่อง 1 2" xfId="772"/>
    <cellStyle name="หัวเรื่อง 1 2 2" xfId="773"/>
    <cellStyle name="หัวเรื่อง 1 3" xfId="774"/>
    <cellStyle name="หัวเรื่อง 1 4" xfId="775"/>
    <cellStyle name="หัวเรื่อง 1 5" xfId="776"/>
    <cellStyle name="หัวเรื่อง 1 6" xfId="777"/>
    <cellStyle name="หัวเรื่อง 2 2" xfId="778"/>
    <cellStyle name="หัวเรื่อง 2 2 2" xfId="779"/>
    <cellStyle name="หัวเรื่อง 2 3" xfId="780"/>
    <cellStyle name="หัวเรื่อง 2 4" xfId="781"/>
    <cellStyle name="หัวเรื่อง 2 5" xfId="782"/>
    <cellStyle name="หัวเรื่อง 2 6" xfId="783"/>
    <cellStyle name="หัวเรื่อง 3 2" xfId="784"/>
    <cellStyle name="หัวเรื่อง 3 2 2" xfId="785"/>
    <cellStyle name="หัวเรื่อง 3 3" xfId="786"/>
    <cellStyle name="หัวเรื่อง 3 4" xfId="787"/>
    <cellStyle name="หัวเรื่อง 3 5" xfId="788"/>
    <cellStyle name="หัวเรื่อง 3 6" xfId="789"/>
    <cellStyle name="หัวเรื่อง 4 2" xfId="790"/>
    <cellStyle name="หัวเรื่อง 4 2 2" xfId="791"/>
    <cellStyle name="หัวเรื่อง 4 3" xfId="792"/>
    <cellStyle name="หัวเรื่อง 4 4" xfId="793"/>
    <cellStyle name="หัวเรื่อง 4 5" xfId="794"/>
    <cellStyle name="หัวเรื่อง 4 6" xfId="79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0</xdr:rowOff>
    </xdr:from>
    <xdr:to>
      <xdr:col>9</xdr:col>
      <xdr:colOff>981075</xdr:colOff>
      <xdr:row>8</xdr:row>
      <xdr:rowOff>28575</xdr:rowOff>
    </xdr:to>
    <xdr:pic>
      <xdr:nvPicPr>
        <xdr:cNvPr id="2" name="รูปภาพ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"/>
          <a:ext cx="9105900" cy="1257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ccount5\Documents%20and%20Settings\Computer\Desktop\&#3611;&#3619;&#3633;&#3610;&#3611;&#3619;&#3640;&#3591;&#3610;&#3633;&#3597;&#3594;&#3637;&#3585;&#3621;&#3640;&#3656;&#3617;&#3588;&#3621;&#3633;&#3591;\GFMIS%20(&#3585;&#3656;&#3629;&#3609;&#3611;&#3619;&#3633;&#3610;&#3611;&#3619;&#3640;&#3591;)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4.143\&#3591;&#3634;&#3609;&#3607;&#3637;&#3656;&#3649;&#3594;&#3619;&#3660;\&#3591;&#3610;&#3607;&#3604;&#3621;&#3629;&#3591;&#3607;&#3637;&#3656;&#3605;&#3633;&#3604;&#3648;&#3614;&#3639;&#3656;&#3629;&#3626;&#3656;&#3591;&#3586;&#3657;&#3629;&#3617;&#3641;&#3621;\&#3591;&#3610;&#3607;&#3604;&#3621;&#3629;&#3591;&#3651;&#3627;&#3617;&#3656;(&#3619;&#3614;.)\&#3591;&#3610;&#3607;&#3604;&#3621;&#3629;&#3591;&#3607;&#3637;&#3656;&#3605;&#3633;&#3604;&#3648;&#3614;&#3639;&#3656;&#3629;&#3626;&#3656;&#3591;&#3586;&#3657;&#3629;&#3617;&#3641;&#3621;\&#3591;&#3610;&#3607;&#3604;&#3621;&#3629;&#3591;&#3607;&#3637;&#3656;&#3626;&#3656;&#3591;&#3586;&#3657;&#3629;&#3617;&#3641;&#3621;&#3607;&#3634;&#3591;&#3648;&#3623;&#3655;&#3610;&#3652;&#3595;&#3605;&#3660;\1&#3591;&#3610;&#3607;&#3604;&#3621;&#3629;&#359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%20CT/Desktop/&#3651;&#3594;&#3657;/&#3585;&#3614;.64/&#3623;&#3636;&#3648;&#3588;&#3619;&#3634;&#3632;&#3627;&#3660;%20&#3585;&#3614;64/&#3623;&#3636;&#3648;&#3588;&#3619;&#3634;&#3632;&#3627;&#3660;&#3591;&#3610;&#3585;&#3634;&#3619;&#3648;&#3591;&#3636;&#3609;/1.%20&#3623;&#3636;&#3585;&#3620;&#3605;%207%20&#3619;&#3632;&#3604;&#3633;&#3610;/&#3605;&#3634;&#3619;&#3634;&#3591;&#3623;&#3636;&#3585;&#3620;&#3605;%207%20&#3619;&#3632;&#3604;&#3633;&#3610;%20&#3611;&#3637;%206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  <sheetName val="รับ-จ่าย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เรียงตามตัวอย่าง"/>
      <sheetName val="ตัดค่ารักษา"/>
      <sheetName val="sheet1"/>
      <sheetName val="sheet1 (2)"/>
      <sheetName val="Sheet2"/>
    </sheetNames>
    <sheetDataSet>
      <sheetData sheetId="0"/>
      <sheetData sheetId="1"/>
      <sheetData sheetId="2">
        <row r="1">
          <cell r="A1" t="str">
            <v>รหัส</v>
          </cell>
          <cell r="B1" t="str">
            <v>บัญชี</v>
          </cell>
          <cell r="C1" t="str">
            <v>เดบิตเดือนนี้</v>
          </cell>
          <cell r="D1" t="str">
            <v>เครดิตเดือนนี้</v>
          </cell>
          <cell r="E1" t="str">
            <v>เดบิตสุทธิ</v>
          </cell>
          <cell r="F1" t="str">
            <v>เครดิตสุทธิ</v>
          </cell>
        </row>
        <row r="2">
          <cell r="A2" t="str">
            <v>1101010101.10100</v>
          </cell>
          <cell r="B2" t="str">
            <v>เงินสด</v>
          </cell>
          <cell r="C2">
            <v>3353332</v>
          </cell>
          <cell r="D2">
            <v>3353510</v>
          </cell>
          <cell r="E2">
            <v>41</v>
          </cell>
          <cell r="F2">
            <v>0</v>
          </cell>
        </row>
        <row r="3">
          <cell r="A3" t="str">
            <v>1101010104.10100</v>
          </cell>
          <cell r="B3" t="str">
            <v>เงินทดรองราชการ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</row>
        <row r="4">
          <cell r="A4" t="str">
            <v>1101010105.10100</v>
          </cell>
          <cell r="B4" t="str">
            <v>เงินจ่ายให้หน่วยงานย่อย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</row>
        <row r="5">
          <cell r="A5" t="str">
            <v>1101010106.10100</v>
          </cell>
          <cell r="B5" t="str">
            <v>เช็ค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</row>
        <row r="6">
          <cell r="A6" t="str">
            <v>1101020501.10101</v>
          </cell>
          <cell r="B6" t="str">
            <v>เงินฝากคลัง เลขที่     905</v>
          </cell>
          <cell r="C6">
            <v>0</v>
          </cell>
          <cell r="D6">
            <v>1070</v>
          </cell>
          <cell r="E6">
            <v>56021.8</v>
          </cell>
          <cell r="F6">
            <v>0</v>
          </cell>
        </row>
        <row r="7">
          <cell r="A7" t="str">
            <v>1101020501.10102</v>
          </cell>
          <cell r="B7" t="str">
            <v>เงินฝากคลัง เลขที่     910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</row>
        <row r="8">
          <cell r="A8" t="str">
            <v>1101020603.10100</v>
          </cell>
          <cell r="B8" t="str">
            <v>กระแสรายวัน เลขที่ 106-6-01135-4</v>
          </cell>
          <cell r="C8">
            <v>14345462.800000001</v>
          </cell>
          <cell r="D8">
            <v>19276068.800000001</v>
          </cell>
          <cell r="E8">
            <v>58964</v>
          </cell>
          <cell r="F8">
            <v>0</v>
          </cell>
        </row>
        <row r="9">
          <cell r="A9" t="str">
            <v>1101020604.10100</v>
          </cell>
          <cell r="B9" t="str">
            <v>กระแสรายวัน เลขที่ 106-6-03117-7</v>
          </cell>
          <cell r="C9">
            <v>20001070</v>
          </cell>
          <cell r="D9">
            <v>18904324.879999999</v>
          </cell>
          <cell r="E9">
            <v>857692.99000000209</v>
          </cell>
          <cell r="F9">
            <v>0</v>
          </cell>
        </row>
        <row r="10">
          <cell r="A10" t="str">
            <v>1101030101.10100</v>
          </cell>
          <cell r="B10" t="str">
            <v>เงินฝากธนาคาร-นอกงบประมาณ กระแสรายวัน เลขที่ 106-6-03790-6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</row>
        <row r="11">
          <cell r="A11" t="str">
            <v>1101030102.10101</v>
          </cell>
          <cell r="B11" t="str">
            <v>เงินฝากธนาคาร-นอกงบประมาณ ออมทรัพย์ เลขที่ 106-1-01439-8</v>
          </cell>
          <cell r="C11">
            <v>15269825.4</v>
          </cell>
          <cell r="D11">
            <v>10000000</v>
          </cell>
          <cell r="E11">
            <v>15530372.079999998</v>
          </cell>
          <cell r="F11">
            <v>0</v>
          </cell>
        </row>
        <row r="12">
          <cell r="A12" t="str">
            <v>1101030102.10102</v>
          </cell>
          <cell r="B12" t="str">
            <v>เงินฝากธนาคาร-นอกงบประมาณ ออมทรัพย์ เลขที่ 017-2-23437-6</v>
          </cell>
          <cell r="C12">
            <v>6112544.0199999996</v>
          </cell>
          <cell r="D12">
            <v>10790145.76</v>
          </cell>
          <cell r="E12">
            <v>18605782.130000003</v>
          </cell>
          <cell r="F12">
            <v>0</v>
          </cell>
        </row>
        <row r="13">
          <cell r="A13" t="str">
            <v>1101030102.10103</v>
          </cell>
          <cell r="B13" t="str">
            <v>เงินฝากธนาคาร-นอกงบประมาณ ออมทรัพย์ เลขที่ 106-1-40844-2</v>
          </cell>
          <cell r="C13">
            <v>13194</v>
          </cell>
          <cell r="D13">
            <v>11928</v>
          </cell>
          <cell r="E13">
            <v>2959099.31</v>
          </cell>
          <cell r="F13">
            <v>0</v>
          </cell>
        </row>
        <row r="14">
          <cell r="A14" t="str">
            <v>1101030102.10104</v>
          </cell>
          <cell r="B14" t="str">
            <v>เงินฝากธนาคาร-นอกงบประมาณ ออมทรัพย์ เลขที่ 106-0-09863-6</v>
          </cell>
          <cell r="C14">
            <v>0</v>
          </cell>
          <cell r="D14">
            <v>0</v>
          </cell>
          <cell r="E14">
            <v>66031.070000000007</v>
          </cell>
          <cell r="F14">
            <v>0</v>
          </cell>
        </row>
        <row r="15">
          <cell r="A15" t="str">
            <v>1101030102.10105</v>
          </cell>
          <cell r="B15" t="str">
            <v>เงินฝากธนาคาร-นอกงบประมาณ ออมทรัพย์ เลขที่ 106-1-43331-5</v>
          </cell>
          <cell r="C15">
            <v>0</v>
          </cell>
          <cell r="D15">
            <v>0</v>
          </cell>
          <cell r="E15">
            <v>1004174.9</v>
          </cell>
          <cell r="F15">
            <v>0</v>
          </cell>
        </row>
        <row r="16">
          <cell r="A16" t="str">
            <v>1101030102.10106</v>
          </cell>
          <cell r="B16" t="str">
            <v>เงินฝากธนาคาร-นอกงบประมาณ ออมทรัพย์ เลขที่ 106-1-78268-9</v>
          </cell>
          <cell r="C16">
            <v>0</v>
          </cell>
          <cell r="D16">
            <v>221807</v>
          </cell>
          <cell r="E16">
            <v>1204700.05</v>
          </cell>
          <cell r="F16">
            <v>0</v>
          </cell>
        </row>
        <row r="17">
          <cell r="A17" t="str">
            <v>1101030102.10107</v>
          </cell>
          <cell r="B17" t="str">
            <v>เงินฝากธนาคาร-นอกงบประมาณ ออมทรัพย์ เลขที่ 106-1-40845-0</v>
          </cell>
          <cell r="C17">
            <v>2800</v>
          </cell>
          <cell r="D17">
            <v>0</v>
          </cell>
          <cell r="E17">
            <v>298226.67</v>
          </cell>
          <cell r="F17">
            <v>0</v>
          </cell>
        </row>
        <row r="18">
          <cell r="A18" t="str">
            <v>1101030102.10108</v>
          </cell>
          <cell r="B18" t="str">
            <v>เงินฝากธนาคาร-นอกงบประมาณ ออมทรัพย์ เลขที่ 106-1-68951-4</v>
          </cell>
          <cell r="C18">
            <v>0</v>
          </cell>
          <cell r="D18">
            <v>0</v>
          </cell>
          <cell r="E18">
            <v>372519.89</v>
          </cell>
          <cell r="F18">
            <v>0</v>
          </cell>
        </row>
        <row r="19">
          <cell r="A19" t="str">
            <v>1101030102.10109</v>
          </cell>
          <cell r="B19" t="str">
            <v>เงินฝากธนาคาร-นอกงบประมาณ ออมทรัพย์ เลขที่ 106-1-50424-7</v>
          </cell>
          <cell r="C19">
            <v>0</v>
          </cell>
          <cell r="D19">
            <v>0</v>
          </cell>
          <cell r="E19">
            <v>755761.93</v>
          </cell>
          <cell r="F19">
            <v>0</v>
          </cell>
        </row>
        <row r="20">
          <cell r="A20" t="str">
            <v>1101030102.10110</v>
          </cell>
          <cell r="B20" t="str">
            <v>เงินฝากธนาคาร-นอกงบประมาณ ออมทรัพย์ เลขที่ 106-1-10859-7</v>
          </cell>
          <cell r="C20">
            <v>0</v>
          </cell>
          <cell r="D20">
            <v>0</v>
          </cell>
          <cell r="E20">
            <v>367.22</v>
          </cell>
          <cell r="F20">
            <v>0</v>
          </cell>
        </row>
        <row r="21">
          <cell r="A21" t="str">
            <v>1101030102.10111</v>
          </cell>
          <cell r="B21" t="str">
            <v>เงินฝากธนาคาร-นอกงบประมาณ ออมทรัพย์ เลขที่ 106-1-43465-6</v>
          </cell>
          <cell r="C21">
            <v>0</v>
          </cell>
          <cell r="D21">
            <v>0</v>
          </cell>
          <cell r="E21">
            <v>208456.28</v>
          </cell>
          <cell r="F21">
            <v>0</v>
          </cell>
        </row>
        <row r="22">
          <cell r="A22" t="str">
            <v>1101030102.10112</v>
          </cell>
          <cell r="B22" t="str">
            <v>เงินฝากธนาคาร-นอกงบประมาณ ออมทรัพย์ เลขที่ 106-1-79607-8</v>
          </cell>
          <cell r="C22">
            <v>0</v>
          </cell>
          <cell r="D22">
            <v>0</v>
          </cell>
          <cell r="E22">
            <v>232116.23</v>
          </cell>
          <cell r="F22">
            <v>0</v>
          </cell>
        </row>
        <row r="23">
          <cell r="A23" t="str">
            <v>1101030102.10113</v>
          </cell>
          <cell r="B23" t="str">
            <v>เงินฝากธนาคาร-นอกงบประมาณ ออมทรัพย์ เลขที่ 106-1-74615-1</v>
          </cell>
          <cell r="C23">
            <v>20000</v>
          </cell>
          <cell r="D23">
            <v>0</v>
          </cell>
          <cell r="E23">
            <v>79240.759999999995</v>
          </cell>
          <cell r="F23">
            <v>0</v>
          </cell>
        </row>
        <row r="24">
          <cell r="A24" t="str">
            <v>1101030102.10114</v>
          </cell>
          <cell r="B24" t="str">
            <v>เงินฝากธนาคาร-นอกงบประมาณ ออมทรัพย์ เลขที่ 106-1-84619-9</v>
          </cell>
          <cell r="C24">
            <v>0</v>
          </cell>
          <cell r="D24">
            <v>0</v>
          </cell>
          <cell r="E24">
            <v>17874.68</v>
          </cell>
          <cell r="F24">
            <v>0</v>
          </cell>
        </row>
        <row r="25">
          <cell r="A25" t="str">
            <v>1101030102.10115</v>
          </cell>
          <cell r="B25" t="str">
            <v>เงินฝากธนาคาร-นอกงบประมาณ ออมทรัพย์ เลขที่ 017-2-17483-9</v>
          </cell>
          <cell r="C25">
            <v>0</v>
          </cell>
          <cell r="D25">
            <v>0</v>
          </cell>
          <cell r="E25">
            <v>57219.61</v>
          </cell>
          <cell r="F25">
            <v>0</v>
          </cell>
        </row>
        <row r="26">
          <cell r="A26" t="str">
            <v>1101030102.10116</v>
          </cell>
          <cell r="B26" t="str">
            <v>เงินฝากธนาคาร-นอกงบประมาณ ออมทรัพย์ เลขที่ 615-2-03155-5</v>
          </cell>
          <cell r="C26">
            <v>0</v>
          </cell>
          <cell r="D26">
            <v>0</v>
          </cell>
          <cell r="E26">
            <v>285657.06</v>
          </cell>
          <cell r="F26">
            <v>0</v>
          </cell>
        </row>
        <row r="27">
          <cell r="A27" t="str">
            <v>1102010101.10100</v>
          </cell>
          <cell r="B27" t="str">
            <v>ลูกหนี้เงินยืม-ในงบประมาณ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1102010102.10100</v>
          </cell>
          <cell r="B28" t="str">
            <v>ลูกหนี้เงินยืม-เงินบำรุง</v>
          </cell>
          <cell r="C28">
            <v>127620</v>
          </cell>
          <cell r="D28">
            <v>149221</v>
          </cell>
          <cell r="E28">
            <v>386546</v>
          </cell>
          <cell r="F28">
            <v>0</v>
          </cell>
        </row>
        <row r="29">
          <cell r="A29" t="str">
            <v>1102010102.20100</v>
          </cell>
          <cell r="B29" t="str">
            <v>ลูกหนี้เงินยืม-เงินประกันสุขภาพถ้วนหน้า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1102010102.30100</v>
          </cell>
          <cell r="B30" t="str">
            <v>ลูกหนี้เงินยืม-เงินกองทุนประกันสังคม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</row>
        <row r="31">
          <cell r="A31" t="str">
            <v>1102010102.50100</v>
          </cell>
          <cell r="B31" t="str">
            <v>ลูกหนี้เงินยืม-เงินกองทุนแรงงานต่างด้าว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1102050101.10100</v>
          </cell>
          <cell r="B32" t="str">
            <v>ลูกหนี้ค่ารักษา-เบิกต้นสังกัด</v>
          </cell>
          <cell r="C32">
            <v>1768920</v>
          </cell>
          <cell r="D32">
            <v>62354</v>
          </cell>
          <cell r="E32">
            <v>3967286</v>
          </cell>
          <cell r="F32">
            <v>0</v>
          </cell>
        </row>
        <row r="33">
          <cell r="A33" t="str">
            <v>1102050101.10200</v>
          </cell>
          <cell r="B33" t="str">
            <v>ลูกหนี้ค่าสิ่งส่งตรวจหน่วยงานภาครัฐ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A34" t="str">
            <v>1102050101.10300</v>
          </cell>
          <cell r="B34" t="str">
            <v>ลูกหนี้ค่าตรวจสุขภาพหน่วยงานภาครัฐ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1102050101.10400</v>
          </cell>
          <cell r="B35" t="str">
            <v>ลูกหนี้ค่าวัสดุ/อุปกรณ์/น้ำยา หน่วยงานภาครัฐ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  <row r="36">
          <cell r="A36" t="str">
            <v>1102050101.10500</v>
          </cell>
          <cell r="B36" t="str">
            <v>ลูกหนี้ค่าสินค้า หน่วยงานภาครัฐ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 t="str">
            <v>1102050101.10600</v>
          </cell>
          <cell r="B37" t="str">
            <v>ลูกหนี้ค่ารักษา-หน่วยงานภาครัฐอื่น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 t="str">
            <v>1102050101.20100</v>
          </cell>
          <cell r="B38" t="str">
            <v>ลูกหนี้ค่ารักษา OPD-UC ใน CUP</v>
          </cell>
          <cell r="C38">
            <v>1678468</v>
          </cell>
          <cell r="D38">
            <v>1160693.44</v>
          </cell>
          <cell r="E38">
            <v>9247361.5600000005</v>
          </cell>
          <cell r="F38">
            <v>0</v>
          </cell>
        </row>
        <row r="39">
          <cell r="A39" t="str">
            <v>1102050101.20200</v>
          </cell>
          <cell r="B39" t="str">
            <v>ลูกหนี้ค่ารักษา IPD-UC ใน CUP</v>
          </cell>
          <cell r="C39">
            <v>1238947.68</v>
          </cell>
          <cell r="D39">
            <v>2238947.6800000002</v>
          </cell>
          <cell r="E39">
            <v>5396362</v>
          </cell>
          <cell r="F39">
            <v>0</v>
          </cell>
        </row>
        <row r="40">
          <cell r="A40" t="str">
            <v>1102050101.20300</v>
          </cell>
          <cell r="B40" t="str">
            <v>ลูกหนี้ค่ารักษา OPD-UC นอก CUP (ในจังหวัด)</v>
          </cell>
          <cell r="C40">
            <v>1374271</v>
          </cell>
          <cell r="D40">
            <v>29050</v>
          </cell>
          <cell r="E40">
            <v>6604122</v>
          </cell>
          <cell r="F40">
            <v>0</v>
          </cell>
        </row>
        <row r="41">
          <cell r="A41" t="str">
            <v>1102050101.20400</v>
          </cell>
          <cell r="B41" t="str">
            <v>ลูกหนี้ค่ารักษา IPD-UC นอก CUP (ในจังหวัด)</v>
          </cell>
          <cell r="C41">
            <v>31921.43</v>
          </cell>
          <cell r="D41">
            <v>31921.43</v>
          </cell>
          <cell r="E41">
            <v>18398979</v>
          </cell>
          <cell r="F41">
            <v>0</v>
          </cell>
        </row>
        <row r="42">
          <cell r="A42" t="str">
            <v>1102050101.20500</v>
          </cell>
          <cell r="B42" t="str">
            <v>ลูกหนี้ค่ารักษา OPD-UC นอก CUP (ต่างจังหวัด)</v>
          </cell>
          <cell r="C42">
            <v>275</v>
          </cell>
          <cell r="D42">
            <v>275</v>
          </cell>
          <cell r="E42">
            <v>1130</v>
          </cell>
          <cell r="F42">
            <v>0</v>
          </cell>
        </row>
        <row r="43">
          <cell r="A43" t="str">
            <v>1102050101.20600</v>
          </cell>
          <cell r="B43" t="str">
            <v>ลูกหนี้ค่ารักษา IPD-UC นอก CUP (ต่างจังหวัด)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</row>
        <row r="44">
          <cell r="A44" t="str">
            <v>1102050101.20700</v>
          </cell>
          <cell r="B44" t="str">
            <v>ลูกหนี้ค่ารักษา OPD-UC ต่างสังกัด สป.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</row>
        <row r="45">
          <cell r="A45" t="str">
            <v>1102050101.20800</v>
          </cell>
          <cell r="B45" t="str">
            <v>ลูกหนี้ค่ารักษา IPD-UC ต่างสังกัด สป.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</row>
        <row r="46">
          <cell r="A46" t="str">
            <v>1102050101.20900</v>
          </cell>
          <cell r="B46" t="str">
            <v>ลูกหนี้ค่ารักษา UC-ค่าใช้จ่ายสูง/อุบัติเหตุ/ฉุกเฉิน OPD</v>
          </cell>
          <cell r="C46">
            <v>46005.15</v>
          </cell>
          <cell r="D46">
            <v>61132.15</v>
          </cell>
          <cell r="E46">
            <v>275627</v>
          </cell>
          <cell r="F46">
            <v>0</v>
          </cell>
        </row>
        <row r="47">
          <cell r="A47" t="str">
            <v>1102050101.21000</v>
          </cell>
          <cell r="B47" t="str">
            <v>ลูกหนี้ค่ารักษา UC-ค่าใช้จ่ายสูง/อุบัติเหตุ/ฉุกเฉิน IPD</v>
          </cell>
          <cell r="C47">
            <v>4755899.13</v>
          </cell>
          <cell r="D47">
            <v>1778302.9</v>
          </cell>
          <cell r="E47">
            <v>8907519.2299999986</v>
          </cell>
          <cell r="F47">
            <v>0</v>
          </cell>
        </row>
        <row r="48">
          <cell r="A48" t="str">
            <v>1102050101.21100</v>
          </cell>
          <cell r="B48" t="str">
            <v>ลูกหนี้ค่ารักษา UC-เฉพาะโรค (Disease Management)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</row>
        <row r="49">
          <cell r="A49" t="str">
            <v>1102050101.21200</v>
          </cell>
          <cell r="B49" t="str">
            <v>ลูกหนี้ค่ารักษา OPD-UC ปีก่อน</v>
          </cell>
          <cell r="C49">
            <v>0</v>
          </cell>
          <cell r="D49">
            <v>58431</v>
          </cell>
          <cell r="E49">
            <v>45126</v>
          </cell>
          <cell r="F49">
            <v>0</v>
          </cell>
        </row>
        <row r="50">
          <cell r="A50" t="str">
            <v>1102050101.21300</v>
          </cell>
          <cell r="B50" t="str">
            <v>ลูกหนี้ค่ารักษา IPD-UC ปีก่อน</v>
          </cell>
          <cell r="C50">
            <v>0</v>
          </cell>
          <cell r="D50">
            <v>1030660.82</v>
          </cell>
          <cell r="E50">
            <v>10067114.279999999</v>
          </cell>
          <cell r="F50">
            <v>0</v>
          </cell>
        </row>
        <row r="51">
          <cell r="A51" t="str">
            <v>1102050101.30100</v>
          </cell>
          <cell r="B51" t="str">
            <v>ลูกหนี้ค่ารักษาประกันสังคม OPD-เครือข่าย</v>
          </cell>
          <cell r="C51">
            <v>368276</v>
          </cell>
          <cell r="D51">
            <v>0</v>
          </cell>
          <cell r="E51">
            <v>2255211</v>
          </cell>
          <cell r="F51">
            <v>0</v>
          </cell>
        </row>
        <row r="52">
          <cell r="A52" t="str">
            <v>1102050101.30200</v>
          </cell>
          <cell r="B52" t="str">
            <v>ลูกหนี้ค่ารักษาประกันสังคม IPD-เครือข่าย</v>
          </cell>
          <cell r="C52">
            <v>484501</v>
          </cell>
          <cell r="D52">
            <v>0</v>
          </cell>
          <cell r="E52">
            <v>4229181</v>
          </cell>
          <cell r="F52">
            <v>0</v>
          </cell>
        </row>
        <row r="53">
          <cell r="A53" t="str">
            <v>1102050101.30300</v>
          </cell>
          <cell r="B53" t="str">
            <v>ลูกหนี้ค่ารักษาประกันสังคม OPD-นอกเครือข่าย</v>
          </cell>
          <cell r="C53">
            <v>3181</v>
          </cell>
          <cell r="D53">
            <v>44610</v>
          </cell>
          <cell r="E53">
            <v>33766</v>
          </cell>
          <cell r="F53">
            <v>0</v>
          </cell>
        </row>
        <row r="54">
          <cell r="A54" t="str">
            <v>1102050101.30400</v>
          </cell>
          <cell r="B54" t="str">
            <v>ลูกหนี้ค่ารักษาประกันสังคม IPD-นอกเครือข่าย</v>
          </cell>
          <cell r="C54">
            <v>30025</v>
          </cell>
          <cell r="D54">
            <v>0</v>
          </cell>
          <cell r="E54">
            <v>1580120</v>
          </cell>
          <cell r="F54">
            <v>0</v>
          </cell>
        </row>
        <row r="55">
          <cell r="A55" t="str">
            <v>1102050101.30500</v>
          </cell>
          <cell r="B55" t="str">
            <v>ลูกหนี้ค่ารักษาประกันสังคม OPD-ต่างสังกัด สป.</v>
          </cell>
          <cell r="C55">
            <v>0</v>
          </cell>
          <cell r="D55">
            <v>0</v>
          </cell>
          <cell r="E55">
            <v>0</v>
          </cell>
          <cell r="F55">
            <v>0</v>
          </cell>
        </row>
        <row r="56">
          <cell r="A56" t="str">
            <v>1102050101.30600</v>
          </cell>
          <cell r="B56" t="str">
            <v>ลูกหนี้ค่ารักษาประกันสังคม IPD-ต่างสังกัด สป.</v>
          </cell>
          <cell r="C56">
            <v>0</v>
          </cell>
          <cell r="D56">
            <v>0</v>
          </cell>
          <cell r="E56">
            <v>0</v>
          </cell>
          <cell r="F56">
            <v>0</v>
          </cell>
        </row>
        <row r="57">
          <cell r="A57" t="str">
            <v>1102050101.30700</v>
          </cell>
          <cell r="B57" t="str">
            <v>ลูกหนี้ค่ารักษาประกันสังคม-กองทุนทดแทน</v>
          </cell>
          <cell r="C57">
            <v>16613</v>
          </cell>
          <cell r="D57">
            <v>0</v>
          </cell>
          <cell r="E57">
            <v>464762.4</v>
          </cell>
          <cell r="F57">
            <v>0</v>
          </cell>
        </row>
        <row r="58">
          <cell r="A58" t="str">
            <v>1102050101.30800</v>
          </cell>
          <cell r="B58" t="str">
            <v>ลูกหนี้ค่ารักษาประกันสังคม 72 ชั่วโมงแรก</v>
          </cell>
          <cell r="C58">
            <v>130885</v>
          </cell>
          <cell r="D58">
            <v>0</v>
          </cell>
          <cell r="E58">
            <v>202679</v>
          </cell>
          <cell r="F58">
            <v>0</v>
          </cell>
        </row>
        <row r="59">
          <cell r="A59" t="str">
            <v>1102050101.30900</v>
          </cell>
          <cell r="B59" t="str">
            <v>ลูกหนี้ค่ารักษาประกันสังคม-ค่าใช้จ่ายสูง/อุบัติเหตุ/ฉุกเฉิน OPD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</row>
        <row r="60">
          <cell r="A60" t="str">
            <v>1102050101.31000</v>
          </cell>
          <cell r="B60" t="str">
            <v>ลูกหนี้ค่ารักษาประกันสังคม-ค่าใช้จ่ายสูง/อุบัติเหตุ/ฉุกเฉิน IPD</v>
          </cell>
          <cell r="C60">
            <v>75160</v>
          </cell>
          <cell r="D60">
            <v>13194</v>
          </cell>
          <cell r="E60">
            <v>411463</v>
          </cell>
          <cell r="F60">
            <v>0</v>
          </cell>
        </row>
        <row r="61">
          <cell r="A61" t="str">
            <v>1102050101.40100</v>
          </cell>
          <cell r="B61" t="str">
            <v>ลูกหนี้ค่ารักษา-เบิกคลัง OPD</v>
          </cell>
          <cell r="C61">
            <v>11240453</v>
          </cell>
          <cell r="D61">
            <v>11240453</v>
          </cell>
          <cell r="E61">
            <v>0</v>
          </cell>
          <cell r="F61">
            <v>0</v>
          </cell>
        </row>
        <row r="62">
          <cell r="A62" t="str">
            <v>1102050101.40200</v>
          </cell>
          <cell r="B62" t="str">
            <v>ลูกหนี้ค่ารักษา-เบิกคลัง IPD</v>
          </cell>
          <cell r="C62">
            <v>0</v>
          </cell>
          <cell r="D62">
            <v>0</v>
          </cell>
          <cell r="E62">
            <v>8239263</v>
          </cell>
          <cell r="F62">
            <v>0</v>
          </cell>
        </row>
        <row r="63">
          <cell r="A63" t="str">
            <v>1102050101.50100</v>
          </cell>
          <cell r="B63" t="str">
            <v>ลูกหนี้ค่ารักษา-แรงงานต่างด้าว</v>
          </cell>
          <cell r="C63">
            <v>0</v>
          </cell>
          <cell r="D63">
            <v>0</v>
          </cell>
          <cell r="E63">
            <v>0</v>
          </cell>
          <cell r="F63">
            <v>0</v>
          </cell>
        </row>
        <row r="64">
          <cell r="A64" t="str">
            <v>1102050102.10100</v>
          </cell>
          <cell r="B64" t="str">
            <v>ลูกหนี้ค่ารักษา-ชำระเงิน</v>
          </cell>
          <cell r="C64">
            <v>0</v>
          </cell>
          <cell r="D64">
            <v>5096</v>
          </cell>
          <cell r="E64">
            <v>11010</v>
          </cell>
          <cell r="F64">
            <v>0</v>
          </cell>
        </row>
        <row r="65">
          <cell r="A65" t="str">
            <v>1102050102.10200</v>
          </cell>
          <cell r="B65" t="str">
            <v>ลูกหนี้ค่าสิ่งส่งตรวจบุคคลภายนอก</v>
          </cell>
          <cell r="C65">
            <v>0</v>
          </cell>
          <cell r="D65">
            <v>0</v>
          </cell>
          <cell r="E65">
            <v>0</v>
          </cell>
          <cell r="F65">
            <v>0</v>
          </cell>
        </row>
        <row r="66">
          <cell r="A66" t="str">
            <v>1102050102.10300</v>
          </cell>
          <cell r="B66" t="str">
            <v>ลูกหนี้ค่าตรวจสุขภาพบุคคลภายนอก</v>
          </cell>
          <cell r="C66">
            <v>0</v>
          </cell>
          <cell r="D66">
            <v>13140</v>
          </cell>
          <cell r="E66">
            <v>167360</v>
          </cell>
          <cell r="F66">
            <v>0</v>
          </cell>
        </row>
        <row r="67">
          <cell r="A67" t="str">
            <v>1102050102.10400</v>
          </cell>
          <cell r="B67" t="str">
            <v>ลูกหนี้ค่าวัสดุ/อุปกรณ์/น้ำยา บุคคลภายนอก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</row>
        <row r="68">
          <cell r="A68" t="str">
            <v>1102050102.10500</v>
          </cell>
          <cell r="B68" t="str">
            <v>ลูกหนี้ค่าสินค้า บุคคลภายนอก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1102050102.60100</v>
          </cell>
          <cell r="B69" t="str">
            <v>ลูกหนี้ค่ารักษา-พรบ.รถ</v>
          </cell>
          <cell r="C69">
            <v>862836</v>
          </cell>
          <cell r="D69">
            <v>726594</v>
          </cell>
          <cell r="E69">
            <v>5458049.4000000004</v>
          </cell>
          <cell r="F69">
            <v>0</v>
          </cell>
        </row>
        <row r="70">
          <cell r="A70" t="str">
            <v>1102050110.10100</v>
          </cell>
          <cell r="B70" t="str">
            <v>ดอกเบี้ยค้างรับ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1102050115.10100</v>
          </cell>
          <cell r="B71" t="str">
            <v>เงินปันผลค้างรับ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A72" t="str">
            <v>1102050123.10100</v>
          </cell>
          <cell r="B72" t="str">
            <v xml:space="preserve"> ค่าเผื่อหนี้สงสัยจะสูญ-ลูกหนี้ค่ารักษา-เบิกต้นสังกัด</v>
          </cell>
          <cell r="C72">
            <v>0</v>
          </cell>
          <cell r="D72">
            <v>0</v>
          </cell>
          <cell r="E72">
            <v>0</v>
          </cell>
          <cell r="F72">
            <v>0</v>
          </cell>
        </row>
        <row r="73">
          <cell r="A73" t="str">
            <v>1102050123.10200</v>
          </cell>
          <cell r="B73" t="str">
            <v>ค่าเผื่อหนี้สงสัยจะสูญ-ลูกหนี้ค่ารักษา-ชำระเงิน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 t="str">
            <v>1102050123.10300</v>
          </cell>
          <cell r="B74" t="str">
            <v>ค่าเผื่อหนี้สงสัยจะสูญ-ลูกหนี้ค่าสิ่งส่งตรวจ หน่วยงานภาครัฐ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 t="str">
            <v>1102050123.10400</v>
          </cell>
          <cell r="B75" t="str">
            <v>ค่าเผื่อหนี้สงสัยจะสูญ-ลูกหนี้ค่าตรวจสุขภาพ หน่วยงานภาครัฐ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 t="str">
            <v>1102050123.10500</v>
          </cell>
          <cell r="B76" t="str">
            <v>ค่าเผื่อหนี้สงสัยจะสูญ-ลูกหนี้ค่าวัสดุ/อุปกรณ์/น้ำยา หน่วยงานภาครัฐ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 t="str">
            <v>1102050123.10600</v>
          </cell>
          <cell r="B77" t="str">
            <v>ค่าเผื่อหนี้สงสัยจะสูญ-ลูกหนี้ค่าสินค้า หน่วยงานภาครัฐ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 t="str">
            <v>1102050123.10700</v>
          </cell>
          <cell r="B78" t="str">
            <v>ค่าเผื่อหนี้สงสัยจะสูญ-ลูกหนี้ค่ารักษา หน่วยงานภาครัฐอื่น</v>
          </cell>
          <cell r="C78">
            <v>0</v>
          </cell>
          <cell r="D78">
            <v>0</v>
          </cell>
          <cell r="E78">
            <v>0</v>
          </cell>
          <cell r="F78">
            <v>0</v>
          </cell>
        </row>
        <row r="79">
          <cell r="A79" t="str">
            <v>1102050123.10800</v>
          </cell>
          <cell r="B79" t="str">
            <v>ค่าเผื่อหนี้สงสัยจะสูญ-ลูกหนี้ค่าสิ่งส่งตรวจ บุคคลภายนอก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A80" t="str">
            <v>1102050123.10900</v>
          </cell>
          <cell r="B80" t="str">
            <v>ค่าเผื่อหนี้สงสัยจะสูญ-ลูกหนี้ค่าตรวจสุขภาพ บุคคลภายนอก</v>
          </cell>
          <cell r="C80">
            <v>0</v>
          </cell>
          <cell r="D80">
            <v>0</v>
          </cell>
          <cell r="E80">
            <v>0</v>
          </cell>
          <cell r="F80">
            <v>0</v>
          </cell>
        </row>
        <row r="81">
          <cell r="A81" t="str">
            <v>1102050123.11000</v>
          </cell>
          <cell r="B81" t="str">
            <v>ค่าเผื่อหนี้สงสัยจะสูญ-ลูกหนี้ค่าวัสดุ/อุปกรณ์/น้ำยา บุคคลภายนอก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 t="str">
            <v>1102050123.11100</v>
          </cell>
          <cell r="B82" t="str">
            <v>ค่าเผื่อหนี้สงสัยจะสูญ-ลูกหนี้ค่าสินค้า บุคคลภายนอก</v>
          </cell>
          <cell r="C82">
            <v>0</v>
          </cell>
          <cell r="D82">
            <v>0</v>
          </cell>
          <cell r="E82">
            <v>0</v>
          </cell>
          <cell r="F82">
            <v>0</v>
          </cell>
        </row>
        <row r="83">
          <cell r="A83" t="str">
            <v>1102050123.20100</v>
          </cell>
          <cell r="B83" t="str">
            <v>ค่าเผื่อหนี้สงสัยจะสูญ-ลูกหนี้ค่ารักษา OPD-UC ใน CUP</v>
          </cell>
          <cell r="C83">
            <v>0</v>
          </cell>
          <cell r="D83">
            <v>0</v>
          </cell>
          <cell r="E83">
            <v>0</v>
          </cell>
          <cell r="F83">
            <v>0</v>
          </cell>
        </row>
        <row r="84">
          <cell r="A84" t="str">
            <v>1102050123.20200</v>
          </cell>
          <cell r="B84" t="str">
            <v>ค่าเผื่อหนี้สงสัยจะสูญ-ลูกหนี้ค่ารักษา IPD-UC ใน CUP</v>
          </cell>
          <cell r="C84">
            <v>0</v>
          </cell>
          <cell r="D84">
            <v>0</v>
          </cell>
          <cell r="E84">
            <v>0</v>
          </cell>
          <cell r="F84">
            <v>0</v>
          </cell>
        </row>
        <row r="85">
          <cell r="A85" t="str">
            <v>1102050123.20300</v>
          </cell>
          <cell r="B85" t="str">
            <v>ค่าเผื่อหนี้สงสัยจะสูญ-ลูกหนี้ค่ารักษา OPD-UC นอก CUP ในจังหวัด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 t="str">
            <v>1102050123.20400</v>
          </cell>
          <cell r="B86" t="str">
            <v>ค่าเผื่อหนี้สงสัยจะสูญ-ลูกหนี้ค่ารักษา IPD-UC นอก CUP ในจังหวัด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 t="str">
            <v>1102050123.20500</v>
          </cell>
          <cell r="B87" t="str">
            <v>ค่าเผื่อหนี้สงสัยจะสูญ-ลูกหนี้ค่ารักษา OPD-UC นอก CUP (ต่างจังหวัด)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A88" t="str">
            <v>1102050123.20600</v>
          </cell>
          <cell r="B88" t="str">
            <v>ค่าเผื่อหนี้สงสัยจะสูญ-ลูกหนี้ค่ารักษา IPD-UC นอก CUP (ต่างจังหวัด)</v>
          </cell>
          <cell r="C88">
            <v>0</v>
          </cell>
          <cell r="D88">
            <v>0</v>
          </cell>
          <cell r="E88">
            <v>0</v>
          </cell>
          <cell r="F88">
            <v>0</v>
          </cell>
        </row>
        <row r="89">
          <cell r="A89" t="str">
            <v>1102050123.20700</v>
          </cell>
          <cell r="B89" t="str">
            <v>ค่าเผื่อหนี้สงสัยจะสูญ-ลูกหนี้ค่ารักษา OPD-UC ต่างสังกัด สป.</v>
          </cell>
          <cell r="C89">
            <v>0</v>
          </cell>
          <cell r="D89">
            <v>0</v>
          </cell>
          <cell r="E89">
            <v>0</v>
          </cell>
          <cell r="F89">
            <v>0</v>
          </cell>
        </row>
        <row r="90">
          <cell r="A90" t="str">
            <v>1102050123.20800</v>
          </cell>
          <cell r="B90" t="str">
            <v>ค่าเผื่อหนี้สงสัยจะสูญ-ลูกหนี้ค่ารักษา IPD-UC ต่างสังกัด สป.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 t="str">
            <v>1102050123.20900</v>
          </cell>
          <cell r="B91" t="str">
            <v>ค่าเผื่อหนี้สงสัยจะสูญ-ลูกหนี้ค่ารักษา UC-ค่าใช้จ่ายสูง/อุบัติเหตุ/ฉุกเฉิน OPD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 t="str">
            <v>1102050123.21000</v>
          </cell>
          <cell r="B92" t="str">
            <v>ค่าเผื่อหนี้สงสัยจะสูญ-ลูกหนี้ค่ารักษา UC-ค่าใช้จ่ายสูง/อุบัติเหตุ/ฉุกเฉิน IPD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 t="str">
            <v>1102050123.21100</v>
          </cell>
          <cell r="B93" t="str">
            <v>ค่าเผื่อหนี้สงสัยจะสูญ-ลูกหนี้ค่ารักษา UC-เฉพาะโรค (Disease Management)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A94" t="str">
            <v>1102050123.21200</v>
          </cell>
          <cell r="B94" t="str">
            <v>ค่าเผื่อหนี้สงสัยจะสูญ-ลูกหนี้ค่ารักษา OPD UC ปีก่อน</v>
          </cell>
          <cell r="C94">
            <v>0</v>
          </cell>
          <cell r="D94">
            <v>0</v>
          </cell>
          <cell r="E94">
            <v>0</v>
          </cell>
          <cell r="F94">
            <v>0</v>
          </cell>
        </row>
        <row r="95">
          <cell r="A95" t="str">
            <v>1102050123.21300</v>
          </cell>
          <cell r="B95" t="str">
            <v>ค่าเผื่อหนี้สงสัยจะสูญ-ลูกหนี้ค่ารักษา IPD UC ปีก่อน</v>
          </cell>
          <cell r="C95">
            <v>0</v>
          </cell>
          <cell r="D95">
            <v>0</v>
          </cell>
          <cell r="E95">
            <v>0</v>
          </cell>
          <cell r="F95">
            <v>0</v>
          </cell>
        </row>
      </sheetData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สรุปวิเคราะห์ปี64"/>
      <sheetName val="สรุป"/>
      <sheetName val="รวม 62-64"/>
      <sheetName val="รวม.วิกฤต 7ปี64"/>
      <sheetName val="ตค.63-ตค.63"/>
      <sheetName val="ตค.63-พย.63"/>
      <sheetName val="ตค.63-ธค.63"/>
      <sheetName val="ตค.63-มค.64"/>
      <sheetName val="ตค.63-กพ.64"/>
      <sheetName val="ตค.63-มีค64"/>
      <sheetName val="ตค.63-เมย.64"/>
      <sheetName val="ตค.63-พค.64"/>
      <sheetName val="ตค.63-มิย.64"/>
      <sheetName val="ตค.63-กค.64"/>
      <sheetName val="ตค.63-สค.64"/>
      <sheetName val="ตค.63-กย.64"/>
      <sheetName val="Sheet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ชุดรูปแบบ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74"/>
  <sheetViews>
    <sheetView tabSelected="1" workbookViewId="0">
      <selection activeCell="N8" sqref="N8"/>
    </sheetView>
  </sheetViews>
  <sheetFormatPr defaultColWidth="9" defaultRowHeight="18.75"/>
  <cols>
    <col min="1" max="1" width="3" style="76" customWidth="1"/>
    <col min="2" max="2" width="27.7109375" style="76" customWidth="1"/>
    <col min="3" max="3" width="15.140625" style="76" customWidth="1"/>
    <col min="4" max="4" width="18.28515625" style="76" customWidth="1"/>
    <col min="5" max="5" width="1" style="76" customWidth="1"/>
    <col min="6" max="6" width="14.85546875" style="76" customWidth="1"/>
    <col min="7" max="7" width="2" style="76" customWidth="1"/>
    <col min="8" max="8" width="13.5703125" style="76" customWidth="1"/>
    <col min="9" max="9" width="26.28515625" style="76" customWidth="1"/>
    <col min="10" max="10" width="14.85546875" style="76" customWidth="1"/>
    <col min="11" max="16384" width="9" style="76"/>
  </cols>
  <sheetData>
    <row r="1" spans="1:10" ht="28.5">
      <c r="A1" s="101" t="s">
        <v>113</v>
      </c>
      <c r="B1" s="101"/>
      <c r="C1" s="101"/>
      <c r="D1" s="101"/>
      <c r="E1" s="101"/>
      <c r="F1" s="101"/>
      <c r="G1" s="101"/>
      <c r="H1" s="101"/>
      <c r="I1" s="101"/>
      <c r="J1" s="101"/>
    </row>
    <row r="2" spans="1:10" ht="28.5">
      <c r="A2" s="101" t="s">
        <v>114</v>
      </c>
      <c r="B2" s="101"/>
      <c r="C2" s="101"/>
      <c r="D2" s="101"/>
      <c r="E2" s="101"/>
      <c r="F2" s="101"/>
      <c r="G2" s="101"/>
      <c r="H2" s="101"/>
      <c r="I2" s="101"/>
      <c r="J2" s="101"/>
    </row>
    <row r="3" spans="1:10" ht="17.25" customHeight="1"/>
    <row r="4" spans="1:10" ht="17.25" customHeight="1"/>
    <row r="5" spans="1:10" ht="17.25" customHeight="1"/>
    <row r="6" spans="1:10" ht="17.25" customHeight="1"/>
    <row r="7" spans="1:10" ht="17.25" customHeight="1"/>
    <row r="8" spans="1:10" ht="10.5" customHeight="1"/>
    <row r="9" spans="1:10" ht="19.5" customHeight="1">
      <c r="A9" s="77" t="s">
        <v>70</v>
      </c>
      <c r="G9" s="77" t="s">
        <v>71</v>
      </c>
    </row>
    <row r="10" spans="1:10" ht="19.5" customHeight="1">
      <c r="B10" s="76" t="s">
        <v>70</v>
      </c>
      <c r="D10" s="78">
        <v>255785637.58000001</v>
      </c>
      <c r="E10" s="78"/>
      <c r="F10" s="79"/>
      <c r="G10" s="79"/>
      <c r="H10" s="79" t="s">
        <v>70</v>
      </c>
      <c r="J10" s="80">
        <f>+D10</f>
        <v>255785637.58000001</v>
      </c>
    </row>
    <row r="11" spans="1:10" ht="19.5" customHeight="1">
      <c r="B11" s="76" t="s">
        <v>115</v>
      </c>
      <c r="D11" s="78">
        <v>-9831903.6799999997</v>
      </c>
      <c r="E11" s="78"/>
      <c r="F11" s="79"/>
      <c r="G11" s="79"/>
      <c r="H11" s="81" t="s">
        <v>72</v>
      </c>
      <c r="J11" s="80">
        <f>+D11</f>
        <v>-9831903.6799999997</v>
      </c>
    </row>
    <row r="12" spans="1:10" ht="19.5" customHeight="1">
      <c r="B12" s="76" t="s">
        <v>116</v>
      </c>
      <c r="D12" s="78">
        <v>-1997185.06</v>
      </c>
      <c r="E12" s="78"/>
      <c r="F12" s="79"/>
      <c r="G12" s="79"/>
      <c r="H12" s="81" t="s">
        <v>73</v>
      </c>
      <c r="J12" s="80">
        <f>+D12</f>
        <v>-1997185.06</v>
      </c>
    </row>
    <row r="13" spans="1:10" ht="19.5" customHeight="1" thickBot="1">
      <c r="D13" s="82">
        <f>+D10+D11+D12</f>
        <v>243956548.84</v>
      </c>
      <c r="E13" s="83"/>
      <c r="F13" s="79"/>
      <c r="G13" s="79"/>
      <c r="H13" s="76" t="s">
        <v>74</v>
      </c>
      <c r="J13" s="80">
        <v>-31145103.34</v>
      </c>
    </row>
    <row r="14" spans="1:10" ht="19.5" customHeight="1" thickTop="1" thickBot="1">
      <c r="D14" s="79"/>
      <c r="E14" s="79"/>
      <c r="F14" s="79"/>
      <c r="G14" s="79"/>
      <c r="H14" s="79"/>
      <c r="J14" s="82">
        <f>+J10+J11+J12+J13</f>
        <v>212811445.5</v>
      </c>
    </row>
    <row r="15" spans="1:10" ht="19.5" customHeight="1" thickTop="1">
      <c r="A15" s="77" t="s">
        <v>75</v>
      </c>
      <c r="F15" s="79"/>
      <c r="G15" s="77" t="s">
        <v>76</v>
      </c>
      <c r="J15" s="79"/>
    </row>
    <row r="16" spans="1:10" ht="19.5" customHeight="1">
      <c r="A16" s="79"/>
      <c r="B16" s="79" t="s">
        <v>77</v>
      </c>
      <c r="D16" s="84">
        <v>10450</v>
      </c>
      <c r="E16" s="84"/>
      <c r="H16" s="76" t="s">
        <v>76</v>
      </c>
      <c r="J16" s="78">
        <v>125144289.68000001</v>
      </c>
    </row>
    <row r="17" spans="1:10" ht="19.5" customHeight="1">
      <c r="A17" s="79"/>
      <c r="B17" s="76" t="s">
        <v>78</v>
      </c>
      <c r="D17" s="84">
        <v>27628708.890000001</v>
      </c>
      <c r="E17" s="84"/>
      <c r="H17" s="76" t="s">
        <v>79</v>
      </c>
      <c r="J17" s="78">
        <v>-2140000</v>
      </c>
    </row>
    <row r="18" spans="1:10" ht="19.5" customHeight="1">
      <c r="A18" s="79"/>
      <c r="B18" s="79" t="s">
        <v>80</v>
      </c>
      <c r="D18" s="84">
        <f>25957188+17652613.37+56062746.07</f>
        <v>99672547.439999998</v>
      </c>
      <c r="E18" s="84"/>
      <c r="H18" s="76" t="s">
        <v>81</v>
      </c>
      <c r="J18" s="78">
        <v>-591650</v>
      </c>
    </row>
    <row r="19" spans="1:10" ht="19.5" customHeight="1" thickBot="1">
      <c r="A19" s="79"/>
      <c r="B19" s="79" t="s">
        <v>82</v>
      </c>
      <c r="D19" s="84">
        <v>0</v>
      </c>
      <c r="E19" s="84"/>
      <c r="J19" s="82">
        <f>+J16+J17+J18</f>
        <v>122412639.68000001</v>
      </c>
    </row>
    <row r="20" spans="1:10" ht="19.5" customHeight="1" thickTop="1" thickBot="1">
      <c r="A20" s="79"/>
      <c r="D20" s="82">
        <f>SUM(D16:D19)</f>
        <v>127311706.33</v>
      </c>
      <c r="E20" s="83"/>
      <c r="G20" s="86"/>
    </row>
    <row r="21" spans="1:10" ht="19.5" customHeight="1" thickTop="1">
      <c r="A21" s="79"/>
      <c r="B21" s="79"/>
      <c r="D21" s="83"/>
      <c r="E21" s="83"/>
      <c r="G21" s="86"/>
    </row>
    <row r="22" spans="1:10" ht="19.5" customHeight="1">
      <c r="B22" s="87" t="s">
        <v>117</v>
      </c>
      <c r="D22" s="79"/>
      <c r="E22" s="79"/>
      <c r="G22" s="86"/>
    </row>
    <row r="23" spans="1:10" s="77" customFormat="1" ht="19.5" customHeight="1">
      <c r="A23" s="88"/>
      <c r="B23" s="77" t="s">
        <v>83</v>
      </c>
      <c r="D23" s="77" t="s">
        <v>84</v>
      </c>
      <c r="G23" s="89"/>
    </row>
    <row r="24" spans="1:10" ht="19.5" customHeight="1">
      <c r="B24" s="77" t="s">
        <v>85</v>
      </c>
      <c r="D24" s="86">
        <f>+D13</f>
        <v>243956548.84</v>
      </c>
      <c r="E24" s="90" t="s">
        <v>86</v>
      </c>
      <c r="F24" s="86">
        <f>+J19</f>
        <v>122412639.68000001</v>
      </c>
      <c r="G24" s="86"/>
    </row>
    <row r="25" spans="1:10" ht="19.5" customHeight="1">
      <c r="B25" s="77"/>
      <c r="D25" s="89">
        <f>+D24/F24</f>
        <v>1.9929032612786477</v>
      </c>
      <c r="E25" s="77"/>
      <c r="G25" s="86"/>
    </row>
    <row r="26" spans="1:10" ht="19.5" customHeight="1">
      <c r="B26" s="77"/>
      <c r="D26" s="91"/>
      <c r="G26" s="86"/>
    </row>
    <row r="27" spans="1:10" s="77" customFormat="1" ht="19.5" customHeight="1">
      <c r="A27" s="88"/>
      <c r="B27" s="77" t="s">
        <v>87</v>
      </c>
      <c r="D27" s="92" t="s">
        <v>88</v>
      </c>
      <c r="G27" s="89"/>
    </row>
    <row r="28" spans="1:10" s="77" customFormat="1" ht="19.5" customHeight="1">
      <c r="A28" s="88"/>
      <c r="B28" s="77" t="s">
        <v>89</v>
      </c>
      <c r="D28" s="86">
        <f>+J14</f>
        <v>212811445.5</v>
      </c>
      <c r="E28" s="90" t="s">
        <v>86</v>
      </c>
      <c r="F28" s="86">
        <f>+J19</f>
        <v>122412639.68000001</v>
      </c>
      <c r="G28" s="89"/>
    </row>
    <row r="29" spans="1:10" ht="19.5" customHeight="1">
      <c r="B29" s="77"/>
      <c r="D29" s="89">
        <f>+D28/F28</f>
        <v>1.7384760761332516</v>
      </c>
      <c r="E29" s="77"/>
      <c r="G29" s="86"/>
    </row>
    <row r="30" spans="1:10" ht="19.5" customHeight="1">
      <c r="B30" s="77"/>
      <c r="D30" s="89"/>
      <c r="E30" s="77"/>
      <c r="G30" s="86"/>
    </row>
    <row r="31" spans="1:10" s="77" customFormat="1" ht="19.5" customHeight="1">
      <c r="A31" s="88"/>
      <c r="B31" s="77" t="s">
        <v>90</v>
      </c>
      <c r="D31" s="92" t="s">
        <v>91</v>
      </c>
      <c r="G31" s="89"/>
    </row>
    <row r="32" spans="1:10" ht="19.5" customHeight="1">
      <c r="B32" s="77" t="s">
        <v>92</v>
      </c>
      <c r="D32" s="86">
        <f>+D20</f>
        <v>127311706.33</v>
      </c>
      <c r="E32" s="90" t="s">
        <v>86</v>
      </c>
      <c r="F32" s="86">
        <f>+J19</f>
        <v>122412639.68000001</v>
      </c>
      <c r="G32" s="86"/>
    </row>
    <row r="33" spans="1:10" ht="19.5" customHeight="1">
      <c r="D33" s="89">
        <f>+D32/F32</f>
        <v>1.0400209215552143</v>
      </c>
      <c r="E33" s="77"/>
      <c r="G33" s="86"/>
    </row>
    <row r="34" spans="1:10" ht="19.5" customHeight="1">
      <c r="D34" s="93"/>
      <c r="E34" s="79"/>
      <c r="G34" s="86"/>
    </row>
    <row r="35" spans="1:10" ht="19.5" customHeight="1">
      <c r="A35" s="88"/>
      <c r="B35" s="77" t="s">
        <v>93</v>
      </c>
      <c r="D35" s="119" t="s">
        <v>94</v>
      </c>
      <c r="E35" s="95"/>
      <c r="F35" s="77"/>
      <c r="G35" s="86"/>
    </row>
    <row r="36" spans="1:10" ht="19.5" customHeight="1">
      <c r="D36" s="86">
        <f>+D24</f>
        <v>243956548.84</v>
      </c>
      <c r="E36" s="94" t="s">
        <v>95</v>
      </c>
      <c r="F36" s="86">
        <f>+J19</f>
        <v>122412639.68000001</v>
      </c>
      <c r="G36" s="86"/>
    </row>
    <row r="37" spans="1:10" ht="19.5" customHeight="1">
      <c r="D37" s="120">
        <f>+D36-F36</f>
        <v>121543909.16</v>
      </c>
      <c r="E37" s="95"/>
      <c r="G37" s="86"/>
    </row>
    <row r="38" spans="1:10" ht="19.5" customHeight="1">
      <c r="D38" s="93"/>
      <c r="E38" s="79"/>
      <c r="G38" s="86"/>
    </row>
    <row r="39" spans="1:10" s="77" customFormat="1" ht="19.5" customHeight="1">
      <c r="B39" s="96" t="s">
        <v>96</v>
      </c>
      <c r="D39" s="92" t="s">
        <v>97</v>
      </c>
      <c r="G39" s="95"/>
    </row>
    <row r="40" spans="1:10" ht="19.5" customHeight="1">
      <c r="A40" s="96"/>
      <c r="D40" s="86">
        <f>+F47</f>
        <v>127311706.32999998</v>
      </c>
      <c r="E40" s="94" t="s">
        <v>95</v>
      </c>
      <c r="F40" s="86">
        <f>+J48</f>
        <v>123624927.98</v>
      </c>
      <c r="G40" s="79"/>
    </row>
    <row r="41" spans="1:10" ht="19.5" customHeight="1">
      <c r="A41" s="96"/>
      <c r="D41" s="120">
        <f>+D40-F40</f>
        <v>3686778.3499999791</v>
      </c>
      <c r="E41" s="95"/>
      <c r="G41" s="79"/>
    </row>
    <row r="42" spans="1:10" ht="19.5" customHeight="1">
      <c r="A42" s="3"/>
      <c r="B42" s="3" t="s">
        <v>98</v>
      </c>
      <c r="C42" s="76" t="s">
        <v>99</v>
      </c>
      <c r="F42" s="80">
        <v>139140795.06999999</v>
      </c>
      <c r="G42" s="79"/>
      <c r="H42" s="3" t="s">
        <v>100</v>
      </c>
      <c r="I42" s="81" t="s">
        <v>101</v>
      </c>
      <c r="J42" s="80">
        <f>71294575.75-591650</f>
        <v>70702925.75</v>
      </c>
    </row>
    <row r="43" spans="1:10" ht="19.5" customHeight="1">
      <c r="C43" s="76" t="s">
        <v>102</v>
      </c>
      <c r="F43" s="80">
        <v>0</v>
      </c>
      <c r="G43" s="79"/>
      <c r="I43" s="76" t="s">
        <v>103</v>
      </c>
      <c r="J43" s="80">
        <v>13044575</v>
      </c>
    </row>
    <row r="44" spans="1:10" ht="19.5" customHeight="1">
      <c r="C44" s="76" t="s">
        <v>104</v>
      </c>
      <c r="F44" s="80">
        <f>+D11</f>
        <v>-9831903.6799999997</v>
      </c>
      <c r="G44" s="79"/>
      <c r="I44" s="76" t="s">
        <v>105</v>
      </c>
      <c r="J44" s="80">
        <v>263271.36</v>
      </c>
    </row>
    <row r="45" spans="1:10" ht="19.5" customHeight="1">
      <c r="C45" s="76" t="s">
        <v>106</v>
      </c>
      <c r="F45" s="80">
        <f>D12</f>
        <v>-1997185.06</v>
      </c>
      <c r="G45" s="79"/>
      <c r="I45" s="76" t="s">
        <v>107</v>
      </c>
      <c r="J45" s="80">
        <f>40419107.57-2140000</f>
        <v>38279107.57</v>
      </c>
    </row>
    <row r="46" spans="1:10" ht="19.5" customHeight="1">
      <c r="C46" s="76" t="s">
        <v>108</v>
      </c>
      <c r="F46" s="80">
        <v>0</v>
      </c>
      <c r="G46" s="79"/>
      <c r="I46" s="76" t="s">
        <v>109</v>
      </c>
      <c r="J46" s="80">
        <v>1212288.3</v>
      </c>
    </row>
    <row r="47" spans="1:10" ht="19.5" customHeight="1" thickBot="1">
      <c r="F47" s="82">
        <f>SUM(F42:F46)</f>
        <v>127311706.32999998</v>
      </c>
      <c r="G47" s="79"/>
      <c r="I47" s="76" t="s">
        <v>110</v>
      </c>
      <c r="J47" s="80">
        <v>122760</v>
      </c>
    </row>
    <row r="48" spans="1:10" ht="19.5" customHeight="1" thickTop="1" thickBot="1">
      <c r="G48" s="79"/>
      <c r="J48" s="97">
        <f>SUM(J42:J47)</f>
        <v>123624927.98</v>
      </c>
    </row>
    <row r="49" spans="2:10" s="77" customFormat="1" ht="19.5" customHeight="1" thickTop="1">
      <c r="B49" s="77" t="s">
        <v>111</v>
      </c>
      <c r="D49" s="77" t="s">
        <v>112</v>
      </c>
      <c r="G49" s="95"/>
      <c r="I49" s="99"/>
      <c r="J49" s="86"/>
    </row>
    <row r="50" spans="2:10" ht="19.5" customHeight="1">
      <c r="D50" s="85">
        <v>447335830.89999998</v>
      </c>
      <c r="E50" s="98" t="s">
        <v>95</v>
      </c>
      <c r="F50" s="85">
        <v>449878644.10000002</v>
      </c>
      <c r="G50" s="79"/>
      <c r="J50" s="89"/>
    </row>
    <row r="51" spans="2:10" ht="19.5" customHeight="1">
      <c r="D51" s="120">
        <f>+D50-F50</f>
        <v>-2542813.2000000477</v>
      </c>
      <c r="E51" s="121"/>
      <c r="F51" s="122"/>
      <c r="G51" s="79"/>
      <c r="I51" s="76">
        <v>0</v>
      </c>
    </row>
    <row r="52" spans="2:10" ht="19.5" customHeight="1">
      <c r="G52" s="79"/>
    </row>
    <row r="53" spans="2:10" ht="19.5" customHeight="1">
      <c r="G53" s="79"/>
    </row>
    <row r="54" spans="2:10" ht="19.5" customHeight="1">
      <c r="G54" s="79"/>
    </row>
    <row r="55" spans="2:10" ht="19.5" customHeight="1">
      <c r="G55" s="79"/>
    </row>
    <row r="56" spans="2:10" ht="19.5" customHeight="1">
      <c r="G56" s="79"/>
    </row>
    <row r="57" spans="2:10" ht="19.5" customHeight="1">
      <c r="G57" s="100"/>
    </row>
    <row r="58" spans="2:10" ht="19.5" customHeight="1">
      <c r="G58" s="83"/>
    </row>
    <row r="59" spans="2:10" ht="19.5" customHeight="1">
      <c r="C59" s="3"/>
      <c r="D59" s="3"/>
      <c r="E59" s="3"/>
    </row>
    <row r="60" spans="2:10" ht="19.5" customHeight="1"/>
    <row r="61" spans="2:10" ht="19.5" customHeight="1"/>
    <row r="62" spans="2:10" ht="19.5" customHeight="1"/>
    <row r="63" spans="2:10" ht="19.5" customHeight="1"/>
    <row r="64" spans="2:10" ht="18.75" customHeight="1"/>
    <row r="65" ht="18.75" customHeight="1"/>
    <row r="66" ht="18.75" customHeight="1"/>
    <row r="67" ht="18.75" customHeight="1"/>
    <row r="68" ht="18.75" customHeight="1"/>
    <row r="69" ht="18.75" customHeight="1"/>
    <row r="70" ht="18.75" customHeight="1"/>
    <row r="71" ht="18.75" customHeight="1"/>
    <row r="72" ht="18.75" customHeight="1"/>
    <row r="73" ht="18.75" customHeight="1"/>
    <row r="74" ht="18.75" customHeight="1"/>
  </sheetData>
  <mergeCells count="2">
    <mergeCell ref="A1:J1"/>
    <mergeCell ref="A2:J2"/>
  </mergeCells>
  <pageMargins left="0.48" right="0.19685039370078741" top="0.39370078740157483" bottom="0.22" header="0.31496062992125984" footer="0.2"/>
  <pageSetup paperSize="9" scale="7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76"/>
  <sheetViews>
    <sheetView workbookViewId="0">
      <selection activeCell="F50" sqref="F50"/>
    </sheetView>
  </sheetViews>
  <sheetFormatPr defaultRowHeight="21"/>
  <cols>
    <col min="1" max="1" width="10.28515625" style="1" customWidth="1"/>
    <col min="2" max="2" width="4.42578125" style="1" customWidth="1"/>
    <col min="3" max="3" width="8.28515625" style="1" customWidth="1"/>
    <col min="4" max="4" width="7.140625" style="1" customWidth="1"/>
    <col min="5" max="5" width="12.5703125" style="1" customWidth="1"/>
    <col min="6" max="6" width="8.28515625" style="30" customWidth="1"/>
    <col min="7" max="10" width="8.42578125" style="30" customWidth="1"/>
    <col min="11" max="12" width="8" style="30" customWidth="1"/>
    <col min="13" max="17" width="8.42578125" style="30" customWidth="1"/>
    <col min="18" max="253" width="9.140625" style="1"/>
    <col min="254" max="254" width="3.85546875" style="1" customWidth="1"/>
    <col min="255" max="255" width="9.140625" style="1"/>
    <col min="256" max="256" width="5.85546875" style="1" bestFit="1" customWidth="1"/>
    <col min="257" max="257" width="10.85546875" style="1" customWidth="1"/>
    <col min="258" max="258" width="9.140625" style="1"/>
    <col min="259" max="259" width="15.28515625" style="1" customWidth="1"/>
    <col min="260" max="262" width="6.42578125" style="1" customWidth="1"/>
    <col min="263" max="264" width="15.7109375" style="1" customWidth="1"/>
    <col min="265" max="268" width="6.42578125" style="1" customWidth="1"/>
    <col min="269" max="509" width="9.140625" style="1"/>
    <col min="510" max="510" width="3.85546875" style="1" customWidth="1"/>
    <col min="511" max="511" width="9.140625" style="1"/>
    <col min="512" max="512" width="5.85546875" style="1" bestFit="1" customWidth="1"/>
    <col min="513" max="513" width="10.85546875" style="1" customWidth="1"/>
    <col min="514" max="514" width="9.140625" style="1"/>
    <col min="515" max="515" width="15.28515625" style="1" customWidth="1"/>
    <col min="516" max="518" width="6.42578125" style="1" customWidth="1"/>
    <col min="519" max="520" width="15.7109375" style="1" customWidth="1"/>
    <col min="521" max="524" width="6.42578125" style="1" customWidth="1"/>
    <col min="525" max="765" width="9.140625" style="1"/>
    <col min="766" max="766" width="3.85546875" style="1" customWidth="1"/>
    <col min="767" max="767" width="9.140625" style="1"/>
    <col min="768" max="768" width="5.85546875" style="1" bestFit="1" customWidth="1"/>
    <col min="769" max="769" width="10.85546875" style="1" customWidth="1"/>
    <col min="770" max="770" width="9.140625" style="1"/>
    <col min="771" max="771" width="15.28515625" style="1" customWidth="1"/>
    <col min="772" max="774" width="6.42578125" style="1" customWidth="1"/>
    <col min="775" max="776" width="15.7109375" style="1" customWidth="1"/>
    <col min="777" max="780" width="6.42578125" style="1" customWidth="1"/>
    <col min="781" max="1021" width="9.140625" style="1"/>
    <col min="1022" max="1022" width="3.85546875" style="1" customWidth="1"/>
    <col min="1023" max="1023" width="9.140625" style="1"/>
    <col min="1024" max="1024" width="5.85546875" style="1" bestFit="1" customWidth="1"/>
    <col min="1025" max="1025" width="10.85546875" style="1" customWidth="1"/>
    <col min="1026" max="1026" width="9.140625" style="1"/>
    <col min="1027" max="1027" width="15.28515625" style="1" customWidth="1"/>
    <col min="1028" max="1030" width="6.42578125" style="1" customWidth="1"/>
    <col min="1031" max="1032" width="15.7109375" style="1" customWidth="1"/>
    <col min="1033" max="1036" width="6.42578125" style="1" customWidth="1"/>
    <col min="1037" max="1277" width="9.140625" style="1"/>
    <col min="1278" max="1278" width="3.85546875" style="1" customWidth="1"/>
    <col min="1279" max="1279" width="9.140625" style="1"/>
    <col min="1280" max="1280" width="5.85546875" style="1" bestFit="1" customWidth="1"/>
    <col min="1281" max="1281" width="10.85546875" style="1" customWidth="1"/>
    <col min="1282" max="1282" width="9.140625" style="1"/>
    <col min="1283" max="1283" width="15.28515625" style="1" customWidth="1"/>
    <col min="1284" max="1286" width="6.42578125" style="1" customWidth="1"/>
    <col min="1287" max="1288" width="15.7109375" style="1" customWidth="1"/>
    <col min="1289" max="1292" width="6.42578125" style="1" customWidth="1"/>
    <col min="1293" max="1533" width="9.140625" style="1"/>
    <col min="1534" max="1534" width="3.85546875" style="1" customWidth="1"/>
    <col min="1535" max="1535" width="9.140625" style="1"/>
    <col min="1536" max="1536" width="5.85546875" style="1" bestFit="1" customWidth="1"/>
    <col min="1537" max="1537" width="10.85546875" style="1" customWidth="1"/>
    <col min="1538" max="1538" width="9.140625" style="1"/>
    <col min="1539" max="1539" width="15.28515625" style="1" customWidth="1"/>
    <col min="1540" max="1542" width="6.42578125" style="1" customWidth="1"/>
    <col min="1543" max="1544" width="15.7109375" style="1" customWidth="1"/>
    <col min="1545" max="1548" width="6.42578125" style="1" customWidth="1"/>
    <col min="1549" max="1789" width="9.140625" style="1"/>
    <col min="1790" max="1790" width="3.85546875" style="1" customWidth="1"/>
    <col min="1791" max="1791" width="9.140625" style="1"/>
    <col min="1792" max="1792" width="5.85546875" style="1" bestFit="1" customWidth="1"/>
    <col min="1793" max="1793" width="10.85546875" style="1" customWidth="1"/>
    <col min="1794" max="1794" width="9.140625" style="1"/>
    <col min="1795" max="1795" width="15.28515625" style="1" customWidth="1"/>
    <col min="1796" max="1798" width="6.42578125" style="1" customWidth="1"/>
    <col min="1799" max="1800" width="15.7109375" style="1" customWidth="1"/>
    <col min="1801" max="1804" width="6.42578125" style="1" customWidth="1"/>
    <col min="1805" max="2045" width="9.140625" style="1"/>
    <col min="2046" max="2046" width="3.85546875" style="1" customWidth="1"/>
    <col min="2047" max="2047" width="9.140625" style="1"/>
    <col min="2048" max="2048" width="5.85546875" style="1" bestFit="1" customWidth="1"/>
    <col min="2049" max="2049" width="10.85546875" style="1" customWidth="1"/>
    <col min="2050" max="2050" width="9.140625" style="1"/>
    <col min="2051" max="2051" width="15.28515625" style="1" customWidth="1"/>
    <col min="2052" max="2054" width="6.42578125" style="1" customWidth="1"/>
    <col min="2055" max="2056" width="15.7109375" style="1" customWidth="1"/>
    <col min="2057" max="2060" width="6.42578125" style="1" customWidth="1"/>
    <col min="2061" max="2301" width="9.140625" style="1"/>
    <col min="2302" max="2302" width="3.85546875" style="1" customWidth="1"/>
    <col min="2303" max="2303" width="9.140625" style="1"/>
    <col min="2304" max="2304" width="5.85546875" style="1" bestFit="1" customWidth="1"/>
    <col min="2305" max="2305" width="10.85546875" style="1" customWidth="1"/>
    <col min="2306" max="2306" width="9.140625" style="1"/>
    <col min="2307" max="2307" width="15.28515625" style="1" customWidth="1"/>
    <col min="2308" max="2310" width="6.42578125" style="1" customWidth="1"/>
    <col min="2311" max="2312" width="15.7109375" style="1" customWidth="1"/>
    <col min="2313" max="2316" width="6.42578125" style="1" customWidth="1"/>
    <col min="2317" max="2557" width="9.140625" style="1"/>
    <col min="2558" max="2558" width="3.85546875" style="1" customWidth="1"/>
    <col min="2559" max="2559" width="9.140625" style="1"/>
    <col min="2560" max="2560" width="5.85546875" style="1" bestFit="1" customWidth="1"/>
    <col min="2561" max="2561" width="10.85546875" style="1" customWidth="1"/>
    <col min="2562" max="2562" width="9.140625" style="1"/>
    <col min="2563" max="2563" width="15.28515625" style="1" customWidth="1"/>
    <col min="2564" max="2566" width="6.42578125" style="1" customWidth="1"/>
    <col min="2567" max="2568" width="15.7109375" style="1" customWidth="1"/>
    <col min="2569" max="2572" width="6.42578125" style="1" customWidth="1"/>
    <col min="2573" max="2813" width="9.140625" style="1"/>
    <col min="2814" max="2814" width="3.85546875" style="1" customWidth="1"/>
    <col min="2815" max="2815" width="9.140625" style="1"/>
    <col min="2816" max="2816" width="5.85546875" style="1" bestFit="1" customWidth="1"/>
    <col min="2817" max="2817" width="10.85546875" style="1" customWidth="1"/>
    <col min="2818" max="2818" width="9.140625" style="1"/>
    <col min="2819" max="2819" width="15.28515625" style="1" customWidth="1"/>
    <col min="2820" max="2822" width="6.42578125" style="1" customWidth="1"/>
    <col min="2823" max="2824" width="15.7109375" style="1" customWidth="1"/>
    <col min="2825" max="2828" width="6.42578125" style="1" customWidth="1"/>
    <col min="2829" max="3069" width="9.140625" style="1"/>
    <col min="3070" max="3070" width="3.85546875" style="1" customWidth="1"/>
    <col min="3071" max="3071" width="9.140625" style="1"/>
    <col min="3072" max="3072" width="5.85546875" style="1" bestFit="1" customWidth="1"/>
    <col min="3073" max="3073" width="10.85546875" style="1" customWidth="1"/>
    <col min="3074" max="3074" width="9.140625" style="1"/>
    <col min="3075" max="3075" width="15.28515625" style="1" customWidth="1"/>
    <col min="3076" max="3078" width="6.42578125" style="1" customWidth="1"/>
    <col min="3079" max="3080" width="15.7109375" style="1" customWidth="1"/>
    <col min="3081" max="3084" width="6.42578125" style="1" customWidth="1"/>
    <col min="3085" max="3325" width="9.140625" style="1"/>
    <col min="3326" max="3326" width="3.85546875" style="1" customWidth="1"/>
    <col min="3327" max="3327" width="9.140625" style="1"/>
    <col min="3328" max="3328" width="5.85546875" style="1" bestFit="1" customWidth="1"/>
    <col min="3329" max="3329" width="10.85546875" style="1" customWidth="1"/>
    <col min="3330" max="3330" width="9.140625" style="1"/>
    <col min="3331" max="3331" width="15.28515625" style="1" customWidth="1"/>
    <col min="3332" max="3334" width="6.42578125" style="1" customWidth="1"/>
    <col min="3335" max="3336" width="15.7109375" style="1" customWidth="1"/>
    <col min="3337" max="3340" width="6.42578125" style="1" customWidth="1"/>
    <col min="3341" max="3581" width="9.140625" style="1"/>
    <col min="3582" max="3582" width="3.85546875" style="1" customWidth="1"/>
    <col min="3583" max="3583" width="9.140625" style="1"/>
    <col min="3584" max="3584" width="5.85546875" style="1" bestFit="1" customWidth="1"/>
    <col min="3585" max="3585" width="10.85546875" style="1" customWidth="1"/>
    <col min="3586" max="3586" width="9.140625" style="1"/>
    <col min="3587" max="3587" width="15.28515625" style="1" customWidth="1"/>
    <col min="3588" max="3590" width="6.42578125" style="1" customWidth="1"/>
    <col min="3591" max="3592" width="15.7109375" style="1" customWidth="1"/>
    <col min="3593" max="3596" width="6.42578125" style="1" customWidth="1"/>
    <col min="3597" max="3837" width="9.140625" style="1"/>
    <col min="3838" max="3838" width="3.85546875" style="1" customWidth="1"/>
    <col min="3839" max="3839" width="9.140625" style="1"/>
    <col min="3840" max="3840" width="5.85546875" style="1" bestFit="1" customWidth="1"/>
    <col min="3841" max="3841" width="10.85546875" style="1" customWidth="1"/>
    <col min="3842" max="3842" width="9.140625" style="1"/>
    <col min="3843" max="3843" width="15.28515625" style="1" customWidth="1"/>
    <col min="3844" max="3846" width="6.42578125" style="1" customWidth="1"/>
    <col min="3847" max="3848" width="15.7109375" style="1" customWidth="1"/>
    <col min="3849" max="3852" width="6.42578125" style="1" customWidth="1"/>
    <col min="3853" max="4093" width="9.140625" style="1"/>
    <col min="4094" max="4094" width="3.85546875" style="1" customWidth="1"/>
    <col min="4095" max="4095" width="9.140625" style="1"/>
    <col min="4096" max="4096" width="5.85546875" style="1" bestFit="1" customWidth="1"/>
    <col min="4097" max="4097" width="10.85546875" style="1" customWidth="1"/>
    <col min="4098" max="4098" width="9.140625" style="1"/>
    <col min="4099" max="4099" width="15.28515625" style="1" customWidth="1"/>
    <col min="4100" max="4102" width="6.42578125" style="1" customWidth="1"/>
    <col min="4103" max="4104" width="15.7109375" style="1" customWidth="1"/>
    <col min="4105" max="4108" width="6.42578125" style="1" customWidth="1"/>
    <col min="4109" max="4349" width="9.140625" style="1"/>
    <col min="4350" max="4350" width="3.85546875" style="1" customWidth="1"/>
    <col min="4351" max="4351" width="9.140625" style="1"/>
    <col min="4352" max="4352" width="5.85546875" style="1" bestFit="1" customWidth="1"/>
    <col min="4353" max="4353" width="10.85546875" style="1" customWidth="1"/>
    <col min="4354" max="4354" width="9.140625" style="1"/>
    <col min="4355" max="4355" width="15.28515625" style="1" customWidth="1"/>
    <col min="4356" max="4358" width="6.42578125" style="1" customWidth="1"/>
    <col min="4359" max="4360" width="15.7109375" style="1" customWidth="1"/>
    <col min="4361" max="4364" width="6.42578125" style="1" customWidth="1"/>
    <col min="4365" max="4605" width="9.140625" style="1"/>
    <col min="4606" max="4606" width="3.85546875" style="1" customWidth="1"/>
    <col min="4607" max="4607" width="9.140625" style="1"/>
    <col min="4608" max="4608" width="5.85546875" style="1" bestFit="1" customWidth="1"/>
    <col min="4609" max="4609" width="10.85546875" style="1" customWidth="1"/>
    <col min="4610" max="4610" width="9.140625" style="1"/>
    <col min="4611" max="4611" width="15.28515625" style="1" customWidth="1"/>
    <col min="4612" max="4614" width="6.42578125" style="1" customWidth="1"/>
    <col min="4615" max="4616" width="15.7109375" style="1" customWidth="1"/>
    <col min="4617" max="4620" width="6.42578125" style="1" customWidth="1"/>
    <col min="4621" max="4861" width="9.140625" style="1"/>
    <col min="4862" max="4862" width="3.85546875" style="1" customWidth="1"/>
    <col min="4863" max="4863" width="9.140625" style="1"/>
    <col min="4864" max="4864" width="5.85546875" style="1" bestFit="1" customWidth="1"/>
    <col min="4865" max="4865" width="10.85546875" style="1" customWidth="1"/>
    <col min="4866" max="4866" width="9.140625" style="1"/>
    <col min="4867" max="4867" width="15.28515625" style="1" customWidth="1"/>
    <col min="4868" max="4870" width="6.42578125" style="1" customWidth="1"/>
    <col min="4871" max="4872" width="15.7109375" style="1" customWidth="1"/>
    <col min="4873" max="4876" width="6.42578125" style="1" customWidth="1"/>
    <col min="4877" max="5117" width="9.140625" style="1"/>
    <col min="5118" max="5118" width="3.85546875" style="1" customWidth="1"/>
    <col min="5119" max="5119" width="9.140625" style="1"/>
    <col min="5120" max="5120" width="5.85546875" style="1" bestFit="1" customWidth="1"/>
    <col min="5121" max="5121" width="10.85546875" style="1" customWidth="1"/>
    <col min="5122" max="5122" width="9.140625" style="1"/>
    <col min="5123" max="5123" width="15.28515625" style="1" customWidth="1"/>
    <col min="5124" max="5126" width="6.42578125" style="1" customWidth="1"/>
    <col min="5127" max="5128" width="15.7109375" style="1" customWidth="1"/>
    <col min="5129" max="5132" width="6.42578125" style="1" customWidth="1"/>
    <col min="5133" max="5373" width="9.140625" style="1"/>
    <col min="5374" max="5374" width="3.85546875" style="1" customWidth="1"/>
    <col min="5375" max="5375" width="9.140625" style="1"/>
    <col min="5376" max="5376" width="5.85546875" style="1" bestFit="1" customWidth="1"/>
    <col min="5377" max="5377" width="10.85546875" style="1" customWidth="1"/>
    <col min="5378" max="5378" width="9.140625" style="1"/>
    <col min="5379" max="5379" width="15.28515625" style="1" customWidth="1"/>
    <col min="5380" max="5382" width="6.42578125" style="1" customWidth="1"/>
    <col min="5383" max="5384" width="15.7109375" style="1" customWidth="1"/>
    <col min="5385" max="5388" width="6.42578125" style="1" customWidth="1"/>
    <col min="5389" max="5629" width="9.140625" style="1"/>
    <col min="5630" max="5630" width="3.85546875" style="1" customWidth="1"/>
    <col min="5631" max="5631" width="9.140625" style="1"/>
    <col min="5632" max="5632" width="5.85546875" style="1" bestFit="1" customWidth="1"/>
    <col min="5633" max="5633" width="10.85546875" style="1" customWidth="1"/>
    <col min="5634" max="5634" width="9.140625" style="1"/>
    <col min="5635" max="5635" width="15.28515625" style="1" customWidth="1"/>
    <col min="5636" max="5638" width="6.42578125" style="1" customWidth="1"/>
    <col min="5639" max="5640" width="15.7109375" style="1" customWidth="1"/>
    <col min="5641" max="5644" width="6.42578125" style="1" customWidth="1"/>
    <col min="5645" max="5885" width="9.140625" style="1"/>
    <col min="5886" max="5886" width="3.85546875" style="1" customWidth="1"/>
    <col min="5887" max="5887" width="9.140625" style="1"/>
    <col min="5888" max="5888" width="5.85546875" style="1" bestFit="1" customWidth="1"/>
    <col min="5889" max="5889" width="10.85546875" style="1" customWidth="1"/>
    <col min="5890" max="5890" width="9.140625" style="1"/>
    <col min="5891" max="5891" width="15.28515625" style="1" customWidth="1"/>
    <col min="5892" max="5894" width="6.42578125" style="1" customWidth="1"/>
    <col min="5895" max="5896" width="15.7109375" style="1" customWidth="1"/>
    <col min="5897" max="5900" width="6.42578125" style="1" customWidth="1"/>
    <col min="5901" max="6141" width="9.140625" style="1"/>
    <col min="6142" max="6142" width="3.85546875" style="1" customWidth="1"/>
    <col min="6143" max="6143" width="9.140625" style="1"/>
    <col min="6144" max="6144" width="5.85546875" style="1" bestFit="1" customWidth="1"/>
    <col min="6145" max="6145" width="10.85546875" style="1" customWidth="1"/>
    <col min="6146" max="6146" width="9.140625" style="1"/>
    <col min="6147" max="6147" width="15.28515625" style="1" customWidth="1"/>
    <col min="6148" max="6150" width="6.42578125" style="1" customWidth="1"/>
    <col min="6151" max="6152" width="15.7109375" style="1" customWidth="1"/>
    <col min="6153" max="6156" width="6.42578125" style="1" customWidth="1"/>
    <col min="6157" max="6397" width="9.140625" style="1"/>
    <col min="6398" max="6398" width="3.85546875" style="1" customWidth="1"/>
    <col min="6399" max="6399" width="9.140625" style="1"/>
    <col min="6400" max="6400" width="5.85546875" style="1" bestFit="1" customWidth="1"/>
    <col min="6401" max="6401" width="10.85546875" style="1" customWidth="1"/>
    <col min="6402" max="6402" width="9.140625" style="1"/>
    <col min="6403" max="6403" width="15.28515625" style="1" customWidth="1"/>
    <col min="6404" max="6406" width="6.42578125" style="1" customWidth="1"/>
    <col min="6407" max="6408" width="15.7109375" style="1" customWidth="1"/>
    <col min="6409" max="6412" width="6.42578125" style="1" customWidth="1"/>
    <col min="6413" max="6653" width="9.140625" style="1"/>
    <col min="6654" max="6654" width="3.85546875" style="1" customWidth="1"/>
    <col min="6655" max="6655" width="9.140625" style="1"/>
    <col min="6656" max="6656" width="5.85546875" style="1" bestFit="1" customWidth="1"/>
    <col min="6657" max="6657" width="10.85546875" style="1" customWidth="1"/>
    <col min="6658" max="6658" width="9.140625" style="1"/>
    <col min="6659" max="6659" width="15.28515625" style="1" customWidth="1"/>
    <col min="6660" max="6662" width="6.42578125" style="1" customWidth="1"/>
    <col min="6663" max="6664" width="15.7109375" style="1" customWidth="1"/>
    <col min="6665" max="6668" width="6.42578125" style="1" customWidth="1"/>
    <col min="6669" max="6909" width="9.140625" style="1"/>
    <col min="6910" max="6910" width="3.85546875" style="1" customWidth="1"/>
    <col min="6911" max="6911" width="9.140625" style="1"/>
    <col min="6912" max="6912" width="5.85546875" style="1" bestFit="1" customWidth="1"/>
    <col min="6913" max="6913" width="10.85546875" style="1" customWidth="1"/>
    <col min="6914" max="6914" width="9.140625" style="1"/>
    <col min="6915" max="6915" width="15.28515625" style="1" customWidth="1"/>
    <col min="6916" max="6918" width="6.42578125" style="1" customWidth="1"/>
    <col min="6919" max="6920" width="15.7109375" style="1" customWidth="1"/>
    <col min="6921" max="6924" width="6.42578125" style="1" customWidth="1"/>
    <col min="6925" max="7165" width="9.140625" style="1"/>
    <col min="7166" max="7166" width="3.85546875" style="1" customWidth="1"/>
    <col min="7167" max="7167" width="9.140625" style="1"/>
    <col min="7168" max="7168" width="5.85546875" style="1" bestFit="1" customWidth="1"/>
    <col min="7169" max="7169" width="10.85546875" style="1" customWidth="1"/>
    <col min="7170" max="7170" width="9.140625" style="1"/>
    <col min="7171" max="7171" width="15.28515625" style="1" customWidth="1"/>
    <col min="7172" max="7174" width="6.42578125" style="1" customWidth="1"/>
    <col min="7175" max="7176" width="15.7109375" style="1" customWidth="1"/>
    <col min="7177" max="7180" width="6.42578125" style="1" customWidth="1"/>
    <col min="7181" max="7421" width="9.140625" style="1"/>
    <col min="7422" max="7422" width="3.85546875" style="1" customWidth="1"/>
    <col min="7423" max="7423" width="9.140625" style="1"/>
    <col min="7424" max="7424" width="5.85546875" style="1" bestFit="1" customWidth="1"/>
    <col min="7425" max="7425" width="10.85546875" style="1" customWidth="1"/>
    <col min="7426" max="7426" width="9.140625" style="1"/>
    <col min="7427" max="7427" width="15.28515625" style="1" customWidth="1"/>
    <col min="7428" max="7430" width="6.42578125" style="1" customWidth="1"/>
    <col min="7431" max="7432" width="15.7109375" style="1" customWidth="1"/>
    <col min="7433" max="7436" width="6.42578125" style="1" customWidth="1"/>
    <col min="7437" max="7677" width="9.140625" style="1"/>
    <col min="7678" max="7678" width="3.85546875" style="1" customWidth="1"/>
    <col min="7679" max="7679" width="9.140625" style="1"/>
    <col min="7680" max="7680" width="5.85546875" style="1" bestFit="1" customWidth="1"/>
    <col min="7681" max="7681" width="10.85546875" style="1" customWidth="1"/>
    <col min="7682" max="7682" width="9.140625" style="1"/>
    <col min="7683" max="7683" width="15.28515625" style="1" customWidth="1"/>
    <col min="7684" max="7686" width="6.42578125" style="1" customWidth="1"/>
    <col min="7687" max="7688" width="15.7109375" style="1" customWidth="1"/>
    <col min="7689" max="7692" width="6.42578125" style="1" customWidth="1"/>
    <col min="7693" max="7933" width="9.140625" style="1"/>
    <col min="7934" max="7934" width="3.85546875" style="1" customWidth="1"/>
    <col min="7935" max="7935" width="9.140625" style="1"/>
    <col min="7936" max="7936" width="5.85546875" style="1" bestFit="1" customWidth="1"/>
    <col min="7937" max="7937" width="10.85546875" style="1" customWidth="1"/>
    <col min="7938" max="7938" width="9.140625" style="1"/>
    <col min="7939" max="7939" width="15.28515625" style="1" customWidth="1"/>
    <col min="7940" max="7942" width="6.42578125" style="1" customWidth="1"/>
    <col min="7943" max="7944" width="15.7109375" style="1" customWidth="1"/>
    <col min="7945" max="7948" width="6.42578125" style="1" customWidth="1"/>
    <col min="7949" max="8189" width="9.140625" style="1"/>
    <col min="8190" max="8190" width="3.85546875" style="1" customWidth="1"/>
    <col min="8191" max="8191" width="9.140625" style="1"/>
    <col min="8192" max="8192" width="5.85546875" style="1" bestFit="1" customWidth="1"/>
    <col min="8193" max="8193" width="10.85546875" style="1" customWidth="1"/>
    <col min="8194" max="8194" width="9.140625" style="1"/>
    <col min="8195" max="8195" width="15.28515625" style="1" customWidth="1"/>
    <col min="8196" max="8198" width="6.42578125" style="1" customWidth="1"/>
    <col min="8199" max="8200" width="15.7109375" style="1" customWidth="1"/>
    <col min="8201" max="8204" width="6.42578125" style="1" customWidth="1"/>
    <col min="8205" max="8445" width="9.140625" style="1"/>
    <col min="8446" max="8446" width="3.85546875" style="1" customWidth="1"/>
    <col min="8447" max="8447" width="9.140625" style="1"/>
    <col min="8448" max="8448" width="5.85546875" style="1" bestFit="1" customWidth="1"/>
    <col min="8449" max="8449" width="10.85546875" style="1" customWidth="1"/>
    <col min="8450" max="8450" width="9.140625" style="1"/>
    <col min="8451" max="8451" width="15.28515625" style="1" customWidth="1"/>
    <col min="8452" max="8454" width="6.42578125" style="1" customWidth="1"/>
    <col min="8455" max="8456" width="15.7109375" style="1" customWidth="1"/>
    <col min="8457" max="8460" width="6.42578125" style="1" customWidth="1"/>
    <col min="8461" max="8701" width="9.140625" style="1"/>
    <col min="8702" max="8702" width="3.85546875" style="1" customWidth="1"/>
    <col min="8703" max="8703" width="9.140625" style="1"/>
    <col min="8704" max="8704" width="5.85546875" style="1" bestFit="1" customWidth="1"/>
    <col min="8705" max="8705" width="10.85546875" style="1" customWidth="1"/>
    <col min="8706" max="8706" width="9.140625" style="1"/>
    <col min="8707" max="8707" width="15.28515625" style="1" customWidth="1"/>
    <col min="8708" max="8710" width="6.42578125" style="1" customWidth="1"/>
    <col min="8711" max="8712" width="15.7109375" style="1" customWidth="1"/>
    <col min="8713" max="8716" width="6.42578125" style="1" customWidth="1"/>
    <col min="8717" max="8957" width="9.140625" style="1"/>
    <col min="8958" max="8958" width="3.85546875" style="1" customWidth="1"/>
    <col min="8959" max="8959" width="9.140625" style="1"/>
    <col min="8960" max="8960" width="5.85546875" style="1" bestFit="1" customWidth="1"/>
    <col min="8961" max="8961" width="10.85546875" style="1" customWidth="1"/>
    <col min="8962" max="8962" width="9.140625" style="1"/>
    <col min="8963" max="8963" width="15.28515625" style="1" customWidth="1"/>
    <col min="8964" max="8966" width="6.42578125" style="1" customWidth="1"/>
    <col min="8967" max="8968" width="15.7109375" style="1" customWidth="1"/>
    <col min="8969" max="8972" width="6.42578125" style="1" customWidth="1"/>
    <col min="8973" max="9213" width="9.140625" style="1"/>
    <col min="9214" max="9214" width="3.85546875" style="1" customWidth="1"/>
    <col min="9215" max="9215" width="9.140625" style="1"/>
    <col min="9216" max="9216" width="5.85546875" style="1" bestFit="1" customWidth="1"/>
    <col min="9217" max="9217" width="10.85546875" style="1" customWidth="1"/>
    <col min="9218" max="9218" width="9.140625" style="1"/>
    <col min="9219" max="9219" width="15.28515625" style="1" customWidth="1"/>
    <col min="9220" max="9222" width="6.42578125" style="1" customWidth="1"/>
    <col min="9223" max="9224" width="15.7109375" style="1" customWidth="1"/>
    <col min="9225" max="9228" width="6.42578125" style="1" customWidth="1"/>
    <col min="9229" max="9469" width="9.140625" style="1"/>
    <col min="9470" max="9470" width="3.85546875" style="1" customWidth="1"/>
    <col min="9471" max="9471" width="9.140625" style="1"/>
    <col min="9472" max="9472" width="5.85546875" style="1" bestFit="1" customWidth="1"/>
    <col min="9473" max="9473" width="10.85546875" style="1" customWidth="1"/>
    <col min="9474" max="9474" width="9.140625" style="1"/>
    <col min="9475" max="9475" width="15.28515625" style="1" customWidth="1"/>
    <col min="9476" max="9478" width="6.42578125" style="1" customWidth="1"/>
    <col min="9479" max="9480" width="15.7109375" style="1" customWidth="1"/>
    <col min="9481" max="9484" width="6.42578125" style="1" customWidth="1"/>
    <col min="9485" max="9725" width="9.140625" style="1"/>
    <col min="9726" max="9726" width="3.85546875" style="1" customWidth="1"/>
    <col min="9727" max="9727" width="9.140625" style="1"/>
    <col min="9728" max="9728" width="5.85546875" style="1" bestFit="1" customWidth="1"/>
    <col min="9729" max="9729" width="10.85546875" style="1" customWidth="1"/>
    <col min="9730" max="9730" width="9.140625" style="1"/>
    <col min="9731" max="9731" width="15.28515625" style="1" customWidth="1"/>
    <col min="9732" max="9734" width="6.42578125" style="1" customWidth="1"/>
    <col min="9735" max="9736" width="15.7109375" style="1" customWidth="1"/>
    <col min="9737" max="9740" width="6.42578125" style="1" customWidth="1"/>
    <col min="9741" max="9981" width="9.140625" style="1"/>
    <col min="9982" max="9982" width="3.85546875" style="1" customWidth="1"/>
    <col min="9983" max="9983" width="9.140625" style="1"/>
    <col min="9984" max="9984" width="5.85546875" style="1" bestFit="1" customWidth="1"/>
    <col min="9985" max="9985" width="10.85546875" style="1" customWidth="1"/>
    <col min="9986" max="9986" width="9.140625" style="1"/>
    <col min="9987" max="9987" width="15.28515625" style="1" customWidth="1"/>
    <col min="9988" max="9990" width="6.42578125" style="1" customWidth="1"/>
    <col min="9991" max="9992" width="15.7109375" style="1" customWidth="1"/>
    <col min="9993" max="9996" width="6.42578125" style="1" customWidth="1"/>
    <col min="9997" max="10237" width="9.140625" style="1"/>
    <col min="10238" max="10238" width="3.85546875" style="1" customWidth="1"/>
    <col min="10239" max="10239" width="9.140625" style="1"/>
    <col min="10240" max="10240" width="5.85546875" style="1" bestFit="1" customWidth="1"/>
    <col min="10241" max="10241" width="10.85546875" style="1" customWidth="1"/>
    <col min="10242" max="10242" width="9.140625" style="1"/>
    <col min="10243" max="10243" width="15.28515625" style="1" customWidth="1"/>
    <col min="10244" max="10246" width="6.42578125" style="1" customWidth="1"/>
    <col min="10247" max="10248" width="15.7109375" style="1" customWidth="1"/>
    <col min="10249" max="10252" width="6.42578125" style="1" customWidth="1"/>
    <col min="10253" max="10493" width="9.140625" style="1"/>
    <col min="10494" max="10494" width="3.85546875" style="1" customWidth="1"/>
    <col min="10495" max="10495" width="9.140625" style="1"/>
    <col min="10496" max="10496" width="5.85546875" style="1" bestFit="1" customWidth="1"/>
    <col min="10497" max="10497" width="10.85546875" style="1" customWidth="1"/>
    <col min="10498" max="10498" width="9.140625" style="1"/>
    <col min="10499" max="10499" width="15.28515625" style="1" customWidth="1"/>
    <col min="10500" max="10502" width="6.42578125" style="1" customWidth="1"/>
    <col min="10503" max="10504" width="15.7109375" style="1" customWidth="1"/>
    <col min="10505" max="10508" width="6.42578125" style="1" customWidth="1"/>
    <col min="10509" max="10749" width="9.140625" style="1"/>
    <col min="10750" max="10750" width="3.85546875" style="1" customWidth="1"/>
    <col min="10751" max="10751" width="9.140625" style="1"/>
    <col min="10752" max="10752" width="5.85546875" style="1" bestFit="1" customWidth="1"/>
    <col min="10753" max="10753" width="10.85546875" style="1" customWidth="1"/>
    <col min="10754" max="10754" width="9.140625" style="1"/>
    <col min="10755" max="10755" width="15.28515625" style="1" customWidth="1"/>
    <col min="10756" max="10758" width="6.42578125" style="1" customWidth="1"/>
    <col min="10759" max="10760" width="15.7109375" style="1" customWidth="1"/>
    <col min="10761" max="10764" width="6.42578125" style="1" customWidth="1"/>
    <col min="10765" max="11005" width="9.140625" style="1"/>
    <col min="11006" max="11006" width="3.85546875" style="1" customWidth="1"/>
    <col min="11007" max="11007" width="9.140625" style="1"/>
    <col min="11008" max="11008" width="5.85546875" style="1" bestFit="1" customWidth="1"/>
    <col min="11009" max="11009" width="10.85546875" style="1" customWidth="1"/>
    <col min="11010" max="11010" width="9.140625" style="1"/>
    <col min="11011" max="11011" width="15.28515625" style="1" customWidth="1"/>
    <col min="11012" max="11014" width="6.42578125" style="1" customWidth="1"/>
    <col min="11015" max="11016" width="15.7109375" style="1" customWidth="1"/>
    <col min="11017" max="11020" width="6.42578125" style="1" customWidth="1"/>
    <col min="11021" max="11261" width="9.140625" style="1"/>
    <col min="11262" max="11262" width="3.85546875" style="1" customWidth="1"/>
    <col min="11263" max="11263" width="9.140625" style="1"/>
    <col min="11264" max="11264" width="5.85546875" style="1" bestFit="1" customWidth="1"/>
    <col min="11265" max="11265" width="10.85546875" style="1" customWidth="1"/>
    <col min="11266" max="11266" width="9.140625" style="1"/>
    <col min="11267" max="11267" width="15.28515625" style="1" customWidth="1"/>
    <col min="11268" max="11270" width="6.42578125" style="1" customWidth="1"/>
    <col min="11271" max="11272" width="15.7109375" style="1" customWidth="1"/>
    <col min="11273" max="11276" width="6.42578125" style="1" customWidth="1"/>
    <col min="11277" max="11517" width="9.140625" style="1"/>
    <col min="11518" max="11518" width="3.85546875" style="1" customWidth="1"/>
    <col min="11519" max="11519" width="9.140625" style="1"/>
    <col min="11520" max="11520" width="5.85546875" style="1" bestFit="1" customWidth="1"/>
    <col min="11521" max="11521" width="10.85546875" style="1" customWidth="1"/>
    <col min="11522" max="11522" width="9.140625" style="1"/>
    <col min="11523" max="11523" width="15.28515625" style="1" customWidth="1"/>
    <col min="11524" max="11526" width="6.42578125" style="1" customWidth="1"/>
    <col min="11527" max="11528" width="15.7109375" style="1" customWidth="1"/>
    <col min="11529" max="11532" width="6.42578125" style="1" customWidth="1"/>
    <col min="11533" max="11773" width="9.140625" style="1"/>
    <col min="11774" max="11774" width="3.85546875" style="1" customWidth="1"/>
    <col min="11775" max="11775" width="9.140625" style="1"/>
    <col min="11776" max="11776" width="5.85546875" style="1" bestFit="1" customWidth="1"/>
    <col min="11777" max="11777" width="10.85546875" style="1" customWidth="1"/>
    <col min="11778" max="11778" width="9.140625" style="1"/>
    <col min="11779" max="11779" width="15.28515625" style="1" customWidth="1"/>
    <col min="11780" max="11782" width="6.42578125" style="1" customWidth="1"/>
    <col min="11783" max="11784" width="15.7109375" style="1" customWidth="1"/>
    <col min="11785" max="11788" width="6.42578125" style="1" customWidth="1"/>
    <col min="11789" max="12029" width="9.140625" style="1"/>
    <col min="12030" max="12030" width="3.85546875" style="1" customWidth="1"/>
    <col min="12031" max="12031" width="9.140625" style="1"/>
    <col min="12032" max="12032" width="5.85546875" style="1" bestFit="1" customWidth="1"/>
    <col min="12033" max="12033" width="10.85546875" style="1" customWidth="1"/>
    <col min="12034" max="12034" width="9.140625" style="1"/>
    <col min="12035" max="12035" width="15.28515625" style="1" customWidth="1"/>
    <col min="12036" max="12038" width="6.42578125" style="1" customWidth="1"/>
    <col min="12039" max="12040" width="15.7109375" style="1" customWidth="1"/>
    <col min="12041" max="12044" width="6.42578125" style="1" customWidth="1"/>
    <col min="12045" max="12285" width="9.140625" style="1"/>
    <col min="12286" max="12286" width="3.85546875" style="1" customWidth="1"/>
    <col min="12287" max="12287" width="9.140625" style="1"/>
    <col min="12288" max="12288" width="5.85546875" style="1" bestFit="1" customWidth="1"/>
    <col min="12289" max="12289" width="10.85546875" style="1" customWidth="1"/>
    <col min="12290" max="12290" width="9.140625" style="1"/>
    <col min="12291" max="12291" width="15.28515625" style="1" customWidth="1"/>
    <col min="12292" max="12294" width="6.42578125" style="1" customWidth="1"/>
    <col min="12295" max="12296" width="15.7109375" style="1" customWidth="1"/>
    <col min="12297" max="12300" width="6.42578125" style="1" customWidth="1"/>
    <col min="12301" max="12541" width="9.140625" style="1"/>
    <col min="12542" max="12542" width="3.85546875" style="1" customWidth="1"/>
    <col min="12543" max="12543" width="9.140625" style="1"/>
    <col min="12544" max="12544" width="5.85546875" style="1" bestFit="1" customWidth="1"/>
    <col min="12545" max="12545" width="10.85546875" style="1" customWidth="1"/>
    <col min="12546" max="12546" width="9.140625" style="1"/>
    <col min="12547" max="12547" width="15.28515625" style="1" customWidth="1"/>
    <col min="12548" max="12550" width="6.42578125" style="1" customWidth="1"/>
    <col min="12551" max="12552" width="15.7109375" style="1" customWidth="1"/>
    <col min="12553" max="12556" width="6.42578125" style="1" customWidth="1"/>
    <col min="12557" max="12797" width="9.140625" style="1"/>
    <col min="12798" max="12798" width="3.85546875" style="1" customWidth="1"/>
    <col min="12799" max="12799" width="9.140625" style="1"/>
    <col min="12800" max="12800" width="5.85546875" style="1" bestFit="1" customWidth="1"/>
    <col min="12801" max="12801" width="10.85546875" style="1" customWidth="1"/>
    <col min="12802" max="12802" width="9.140625" style="1"/>
    <col min="12803" max="12803" width="15.28515625" style="1" customWidth="1"/>
    <col min="12804" max="12806" width="6.42578125" style="1" customWidth="1"/>
    <col min="12807" max="12808" width="15.7109375" style="1" customWidth="1"/>
    <col min="12809" max="12812" width="6.42578125" style="1" customWidth="1"/>
    <col min="12813" max="13053" width="9.140625" style="1"/>
    <col min="13054" max="13054" width="3.85546875" style="1" customWidth="1"/>
    <col min="13055" max="13055" width="9.140625" style="1"/>
    <col min="13056" max="13056" width="5.85546875" style="1" bestFit="1" customWidth="1"/>
    <col min="13057" max="13057" width="10.85546875" style="1" customWidth="1"/>
    <col min="13058" max="13058" width="9.140625" style="1"/>
    <col min="13059" max="13059" width="15.28515625" style="1" customWidth="1"/>
    <col min="13060" max="13062" width="6.42578125" style="1" customWidth="1"/>
    <col min="13063" max="13064" width="15.7109375" style="1" customWidth="1"/>
    <col min="13065" max="13068" width="6.42578125" style="1" customWidth="1"/>
    <col min="13069" max="13309" width="9.140625" style="1"/>
    <col min="13310" max="13310" width="3.85546875" style="1" customWidth="1"/>
    <col min="13311" max="13311" width="9.140625" style="1"/>
    <col min="13312" max="13312" width="5.85546875" style="1" bestFit="1" customWidth="1"/>
    <col min="13313" max="13313" width="10.85546875" style="1" customWidth="1"/>
    <col min="13314" max="13314" width="9.140625" style="1"/>
    <col min="13315" max="13315" width="15.28515625" style="1" customWidth="1"/>
    <col min="13316" max="13318" width="6.42578125" style="1" customWidth="1"/>
    <col min="13319" max="13320" width="15.7109375" style="1" customWidth="1"/>
    <col min="13321" max="13324" width="6.42578125" style="1" customWidth="1"/>
    <col min="13325" max="13565" width="9.140625" style="1"/>
    <col min="13566" max="13566" width="3.85546875" style="1" customWidth="1"/>
    <col min="13567" max="13567" width="9.140625" style="1"/>
    <col min="13568" max="13568" width="5.85546875" style="1" bestFit="1" customWidth="1"/>
    <col min="13569" max="13569" width="10.85546875" style="1" customWidth="1"/>
    <col min="13570" max="13570" width="9.140625" style="1"/>
    <col min="13571" max="13571" width="15.28515625" style="1" customWidth="1"/>
    <col min="13572" max="13574" width="6.42578125" style="1" customWidth="1"/>
    <col min="13575" max="13576" width="15.7109375" style="1" customWidth="1"/>
    <col min="13577" max="13580" width="6.42578125" style="1" customWidth="1"/>
    <col min="13581" max="13821" width="9.140625" style="1"/>
    <col min="13822" max="13822" width="3.85546875" style="1" customWidth="1"/>
    <col min="13823" max="13823" width="9.140625" style="1"/>
    <col min="13824" max="13824" width="5.85546875" style="1" bestFit="1" customWidth="1"/>
    <col min="13825" max="13825" width="10.85546875" style="1" customWidth="1"/>
    <col min="13826" max="13826" width="9.140625" style="1"/>
    <col min="13827" max="13827" width="15.28515625" style="1" customWidth="1"/>
    <col min="13828" max="13830" width="6.42578125" style="1" customWidth="1"/>
    <col min="13831" max="13832" width="15.7109375" style="1" customWidth="1"/>
    <col min="13833" max="13836" width="6.42578125" style="1" customWidth="1"/>
    <col min="13837" max="14077" width="9.140625" style="1"/>
    <col min="14078" max="14078" width="3.85546875" style="1" customWidth="1"/>
    <col min="14079" max="14079" width="9.140625" style="1"/>
    <col min="14080" max="14080" width="5.85546875" style="1" bestFit="1" customWidth="1"/>
    <col min="14081" max="14081" width="10.85546875" style="1" customWidth="1"/>
    <col min="14082" max="14082" width="9.140625" style="1"/>
    <col min="14083" max="14083" width="15.28515625" style="1" customWidth="1"/>
    <col min="14084" max="14086" width="6.42578125" style="1" customWidth="1"/>
    <col min="14087" max="14088" width="15.7109375" style="1" customWidth="1"/>
    <col min="14089" max="14092" width="6.42578125" style="1" customWidth="1"/>
    <col min="14093" max="14333" width="9.140625" style="1"/>
    <col min="14334" max="14334" width="3.85546875" style="1" customWidth="1"/>
    <col min="14335" max="14335" width="9.140625" style="1"/>
    <col min="14336" max="14336" width="5.85546875" style="1" bestFit="1" customWidth="1"/>
    <col min="14337" max="14337" width="10.85546875" style="1" customWidth="1"/>
    <col min="14338" max="14338" width="9.140625" style="1"/>
    <col min="14339" max="14339" width="15.28515625" style="1" customWidth="1"/>
    <col min="14340" max="14342" width="6.42578125" style="1" customWidth="1"/>
    <col min="14343" max="14344" width="15.7109375" style="1" customWidth="1"/>
    <col min="14345" max="14348" width="6.42578125" style="1" customWidth="1"/>
    <col min="14349" max="14589" width="9.140625" style="1"/>
    <col min="14590" max="14590" width="3.85546875" style="1" customWidth="1"/>
    <col min="14591" max="14591" width="9.140625" style="1"/>
    <col min="14592" max="14592" width="5.85546875" style="1" bestFit="1" customWidth="1"/>
    <col min="14593" max="14593" width="10.85546875" style="1" customWidth="1"/>
    <col min="14594" max="14594" width="9.140625" style="1"/>
    <col min="14595" max="14595" width="15.28515625" style="1" customWidth="1"/>
    <col min="14596" max="14598" width="6.42578125" style="1" customWidth="1"/>
    <col min="14599" max="14600" width="15.7109375" style="1" customWidth="1"/>
    <col min="14601" max="14604" width="6.42578125" style="1" customWidth="1"/>
    <col min="14605" max="14845" width="9.140625" style="1"/>
    <col min="14846" max="14846" width="3.85546875" style="1" customWidth="1"/>
    <col min="14847" max="14847" width="9.140625" style="1"/>
    <col min="14848" max="14848" width="5.85546875" style="1" bestFit="1" customWidth="1"/>
    <col min="14849" max="14849" width="10.85546875" style="1" customWidth="1"/>
    <col min="14850" max="14850" width="9.140625" style="1"/>
    <col min="14851" max="14851" width="15.28515625" style="1" customWidth="1"/>
    <col min="14852" max="14854" width="6.42578125" style="1" customWidth="1"/>
    <col min="14855" max="14856" width="15.7109375" style="1" customWidth="1"/>
    <col min="14857" max="14860" width="6.42578125" style="1" customWidth="1"/>
    <col min="14861" max="15101" width="9.140625" style="1"/>
    <col min="15102" max="15102" width="3.85546875" style="1" customWidth="1"/>
    <col min="15103" max="15103" width="9.140625" style="1"/>
    <col min="15104" max="15104" width="5.85546875" style="1" bestFit="1" customWidth="1"/>
    <col min="15105" max="15105" width="10.85546875" style="1" customWidth="1"/>
    <col min="15106" max="15106" width="9.140625" style="1"/>
    <col min="15107" max="15107" width="15.28515625" style="1" customWidth="1"/>
    <col min="15108" max="15110" width="6.42578125" style="1" customWidth="1"/>
    <col min="15111" max="15112" width="15.7109375" style="1" customWidth="1"/>
    <col min="15113" max="15116" width="6.42578125" style="1" customWidth="1"/>
    <col min="15117" max="15357" width="9.140625" style="1"/>
    <col min="15358" max="15358" width="3.85546875" style="1" customWidth="1"/>
    <col min="15359" max="15359" width="9.140625" style="1"/>
    <col min="15360" max="15360" width="5.85546875" style="1" bestFit="1" customWidth="1"/>
    <col min="15361" max="15361" width="10.85546875" style="1" customWidth="1"/>
    <col min="15362" max="15362" width="9.140625" style="1"/>
    <col min="15363" max="15363" width="15.28515625" style="1" customWidth="1"/>
    <col min="15364" max="15366" width="6.42578125" style="1" customWidth="1"/>
    <col min="15367" max="15368" width="15.7109375" style="1" customWidth="1"/>
    <col min="15369" max="15372" width="6.42578125" style="1" customWidth="1"/>
    <col min="15373" max="15613" width="9.140625" style="1"/>
    <col min="15614" max="15614" width="3.85546875" style="1" customWidth="1"/>
    <col min="15615" max="15615" width="9.140625" style="1"/>
    <col min="15616" max="15616" width="5.85546875" style="1" bestFit="1" customWidth="1"/>
    <col min="15617" max="15617" width="10.85546875" style="1" customWidth="1"/>
    <col min="15618" max="15618" width="9.140625" style="1"/>
    <col min="15619" max="15619" width="15.28515625" style="1" customWidth="1"/>
    <col min="15620" max="15622" width="6.42578125" style="1" customWidth="1"/>
    <col min="15623" max="15624" width="15.7109375" style="1" customWidth="1"/>
    <col min="15625" max="15628" width="6.42578125" style="1" customWidth="1"/>
    <col min="15629" max="15869" width="9.140625" style="1"/>
    <col min="15870" max="15870" width="3.85546875" style="1" customWidth="1"/>
    <col min="15871" max="15871" width="9.140625" style="1"/>
    <col min="15872" max="15872" width="5.85546875" style="1" bestFit="1" customWidth="1"/>
    <col min="15873" max="15873" width="10.85546875" style="1" customWidth="1"/>
    <col min="15874" max="15874" width="9.140625" style="1"/>
    <col min="15875" max="15875" width="15.28515625" style="1" customWidth="1"/>
    <col min="15876" max="15878" width="6.42578125" style="1" customWidth="1"/>
    <col min="15879" max="15880" width="15.7109375" style="1" customWidth="1"/>
    <col min="15881" max="15884" width="6.42578125" style="1" customWidth="1"/>
    <col min="15885" max="16125" width="9.140625" style="1"/>
    <col min="16126" max="16126" width="3.85546875" style="1" customWidth="1"/>
    <col min="16127" max="16127" width="9.140625" style="1"/>
    <col min="16128" max="16128" width="5.85546875" style="1" bestFit="1" customWidth="1"/>
    <col min="16129" max="16129" width="10.85546875" style="1" customWidth="1"/>
    <col min="16130" max="16130" width="9.140625" style="1"/>
    <col min="16131" max="16131" width="15.28515625" style="1" customWidth="1"/>
    <col min="16132" max="16134" width="6.42578125" style="1" customWidth="1"/>
    <col min="16135" max="16136" width="15.7109375" style="1" customWidth="1"/>
    <col min="16137" max="16140" width="6.42578125" style="1" customWidth="1"/>
    <col min="16141" max="16384" width="9.140625" style="1"/>
  </cols>
  <sheetData>
    <row r="1" spans="1:17" ht="28.5">
      <c r="A1" s="107" t="s">
        <v>0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07"/>
      <c r="O1" s="107"/>
      <c r="P1" s="107"/>
      <c r="Q1" s="107"/>
    </row>
    <row r="2" spans="1:17" ht="3.75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</row>
    <row r="3" spans="1:17" ht="23.25" customHeight="1">
      <c r="A3" s="107" t="s">
        <v>1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</row>
    <row r="4" spans="1:17" ht="23.25" customHeight="1">
      <c r="A4" s="108" t="s">
        <v>2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</row>
    <row r="5" spans="1:17" customFormat="1" ht="8.25" customHeight="1">
      <c r="A5" s="3"/>
      <c r="B5" s="3"/>
      <c r="C5" s="4"/>
      <c r="D5" s="4"/>
      <c r="E5" s="4"/>
      <c r="F5" s="5"/>
      <c r="G5" s="5"/>
      <c r="H5" s="5"/>
      <c r="I5" s="5"/>
      <c r="J5" s="5"/>
      <c r="K5" s="5"/>
      <c r="L5" s="6"/>
      <c r="M5" s="6"/>
      <c r="N5" s="6"/>
      <c r="O5" s="6"/>
      <c r="P5" s="6"/>
      <c r="Q5" s="6"/>
    </row>
    <row r="6" spans="1:17" s="7" customFormat="1" ht="21.75" customHeight="1">
      <c r="A6" s="102" t="s">
        <v>3</v>
      </c>
      <c r="B6" s="103"/>
      <c r="C6" s="103"/>
      <c r="D6" s="103"/>
      <c r="E6" s="103"/>
      <c r="F6" s="104" t="s">
        <v>4</v>
      </c>
      <c r="G6" s="105"/>
      <c r="H6" s="105"/>
      <c r="I6" s="105"/>
      <c r="J6" s="105"/>
      <c r="K6" s="105"/>
      <c r="L6" s="105"/>
      <c r="M6" s="105"/>
      <c r="N6" s="105"/>
      <c r="O6" s="105"/>
      <c r="P6" s="105"/>
      <c r="Q6" s="106"/>
    </row>
    <row r="7" spans="1:17" ht="24.75" customHeight="1">
      <c r="A7" s="8" t="s">
        <v>5</v>
      </c>
      <c r="B7" s="8" t="s">
        <v>6</v>
      </c>
      <c r="C7" s="8" t="s">
        <v>7</v>
      </c>
      <c r="D7" s="8" t="s">
        <v>8</v>
      </c>
      <c r="E7" s="8" t="s">
        <v>9</v>
      </c>
      <c r="F7" s="9">
        <v>22555</v>
      </c>
      <c r="G7" s="9">
        <v>22586</v>
      </c>
      <c r="H7" s="9">
        <v>22616</v>
      </c>
      <c r="I7" s="9">
        <v>22647</v>
      </c>
      <c r="J7" s="9">
        <v>22678</v>
      </c>
      <c r="K7" s="9">
        <v>22706</v>
      </c>
      <c r="L7" s="9">
        <v>22737</v>
      </c>
      <c r="M7" s="9">
        <v>22767</v>
      </c>
      <c r="N7" s="9">
        <v>22798</v>
      </c>
      <c r="O7" s="9">
        <v>22828</v>
      </c>
      <c r="P7" s="9">
        <v>22859</v>
      </c>
      <c r="Q7" s="9">
        <v>22890</v>
      </c>
    </row>
    <row r="8" spans="1:17" s="15" customFormat="1" ht="26.25">
      <c r="A8" s="10">
        <v>2562</v>
      </c>
      <c r="B8" s="11">
        <v>3</v>
      </c>
      <c r="C8" s="11" t="s">
        <v>10</v>
      </c>
      <c r="D8" s="12" t="s">
        <v>11</v>
      </c>
      <c r="E8" s="11" t="s">
        <v>12</v>
      </c>
      <c r="F8" s="13">
        <v>2</v>
      </c>
      <c r="G8" s="13">
        <v>1</v>
      </c>
      <c r="H8" s="13">
        <v>0</v>
      </c>
      <c r="I8" s="13">
        <v>0</v>
      </c>
      <c r="J8" s="13">
        <v>0</v>
      </c>
      <c r="K8" s="14">
        <v>0</v>
      </c>
      <c r="L8" s="14">
        <v>0</v>
      </c>
      <c r="M8" s="14">
        <v>1</v>
      </c>
      <c r="N8" s="14">
        <v>1</v>
      </c>
      <c r="O8" s="14">
        <v>0</v>
      </c>
      <c r="P8" s="14">
        <v>0</v>
      </c>
      <c r="Q8" s="14">
        <v>1</v>
      </c>
    </row>
    <row r="9" spans="1:17" s="15" customFormat="1">
      <c r="A9" s="16"/>
      <c r="B9" s="11"/>
      <c r="C9" s="11"/>
      <c r="D9" s="12"/>
      <c r="E9" s="11"/>
      <c r="F9" s="17"/>
      <c r="G9" s="17"/>
      <c r="H9" s="17"/>
      <c r="I9" s="17"/>
      <c r="J9" s="17"/>
      <c r="K9" s="11"/>
      <c r="L9" s="11"/>
      <c r="M9" s="11"/>
      <c r="N9" s="11"/>
      <c r="O9" s="11"/>
      <c r="P9" s="11"/>
      <c r="Q9" s="11"/>
    </row>
    <row r="10" spans="1:17" s="15" customFormat="1" hidden="1">
      <c r="A10" s="16"/>
      <c r="B10" s="11"/>
      <c r="C10" s="11"/>
      <c r="D10" s="12"/>
      <c r="E10" s="11"/>
      <c r="F10" s="17"/>
      <c r="G10" s="17"/>
      <c r="H10" s="17"/>
      <c r="I10" s="17"/>
      <c r="J10" s="17"/>
      <c r="K10" s="11"/>
      <c r="L10" s="11"/>
      <c r="M10" s="11"/>
      <c r="N10" s="11"/>
      <c r="O10" s="11"/>
      <c r="P10" s="11"/>
      <c r="Q10" s="11"/>
    </row>
    <row r="11" spans="1:17" s="15" customFormat="1" ht="21" customHeight="1">
      <c r="A11" s="18"/>
      <c r="B11" s="19"/>
      <c r="C11" s="19"/>
      <c r="D11" s="20"/>
      <c r="E11" s="19"/>
      <c r="F11" s="21"/>
      <c r="G11" s="21"/>
      <c r="H11" s="21"/>
      <c r="I11" s="21"/>
      <c r="J11" s="21"/>
      <c r="K11" s="19"/>
      <c r="L11" s="19"/>
      <c r="M11" s="19"/>
      <c r="N11" s="19"/>
      <c r="O11" s="22"/>
      <c r="P11" s="22"/>
      <c r="Q11" s="22"/>
    </row>
    <row r="12" spans="1:17" ht="25.5" customHeight="1">
      <c r="A12" s="107" t="s">
        <v>13</v>
      </c>
      <c r="B12" s="107"/>
      <c r="C12" s="107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</row>
    <row r="13" spans="1:17" ht="25.5" customHeight="1">
      <c r="A13" s="108" t="s">
        <v>14</v>
      </c>
      <c r="B13" s="108"/>
      <c r="C13" s="108"/>
      <c r="D13" s="108"/>
      <c r="E13" s="108"/>
      <c r="F13" s="108"/>
      <c r="G13" s="108"/>
      <c r="H13" s="108"/>
      <c r="I13" s="108"/>
      <c r="J13" s="108"/>
      <c r="K13" s="108"/>
      <c r="L13" s="108"/>
      <c r="M13" s="108"/>
      <c r="N13" s="108"/>
      <c r="O13" s="108"/>
      <c r="P13" s="108"/>
      <c r="Q13" s="108"/>
    </row>
    <row r="14" spans="1:17" customFormat="1" ht="8.25" customHeight="1">
      <c r="A14" s="3"/>
      <c r="B14" s="3"/>
      <c r="C14" s="4"/>
      <c r="D14" s="4"/>
      <c r="E14" s="4"/>
      <c r="F14" s="5"/>
      <c r="G14" s="5"/>
      <c r="H14" s="5"/>
      <c r="I14" s="5"/>
      <c r="J14" s="5"/>
      <c r="K14" s="5"/>
      <c r="L14" s="6"/>
      <c r="M14" s="6"/>
      <c r="N14" s="6"/>
      <c r="O14" s="6"/>
      <c r="P14" s="6"/>
      <c r="Q14" s="6"/>
    </row>
    <row r="15" spans="1:17" s="7" customFormat="1" ht="21.75" customHeight="1">
      <c r="A15" s="102" t="s">
        <v>3</v>
      </c>
      <c r="B15" s="103"/>
      <c r="C15" s="103"/>
      <c r="D15" s="103"/>
      <c r="E15" s="103"/>
      <c r="F15" s="104" t="s">
        <v>4</v>
      </c>
      <c r="G15" s="105"/>
      <c r="H15" s="105"/>
      <c r="I15" s="105"/>
      <c r="J15" s="105"/>
      <c r="K15" s="105"/>
      <c r="L15" s="105"/>
      <c r="M15" s="105"/>
      <c r="N15" s="105"/>
      <c r="O15" s="105"/>
      <c r="P15" s="105"/>
      <c r="Q15" s="106"/>
    </row>
    <row r="16" spans="1:17" ht="24.75" customHeight="1">
      <c r="A16" s="8" t="s">
        <v>5</v>
      </c>
      <c r="B16" s="8" t="s">
        <v>6</v>
      </c>
      <c r="C16" s="8" t="s">
        <v>7</v>
      </c>
      <c r="D16" s="8" t="s">
        <v>8</v>
      </c>
      <c r="E16" s="8" t="s">
        <v>9</v>
      </c>
      <c r="F16" s="9">
        <v>22920</v>
      </c>
      <c r="G16" s="9">
        <v>22951</v>
      </c>
      <c r="H16" s="9">
        <v>22981</v>
      </c>
      <c r="I16" s="9">
        <v>23012</v>
      </c>
      <c r="J16" s="9">
        <v>23043</v>
      </c>
      <c r="K16" s="9">
        <v>23071</v>
      </c>
      <c r="L16" s="9">
        <v>23102</v>
      </c>
      <c r="M16" s="9">
        <v>23132</v>
      </c>
      <c r="N16" s="9">
        <v>23163</v>
      </c>
      <c r="O16" s="9">
        <v>23193</v>
      </c>
      <c r="P16" s="9">
        <v>23224</v>
      </c>
      <c r="Q16" s="9">
        <v>23255</v>
      </c>
    </row>
    <row r="17" spans="1:17" s="15" customFormat="1" ht="26.25">
      <c r="A17" s="10" t="s">
        <v>15</v>
      </c>
      <c r="B17" s="11">
        <v>3</v>
      </c>
      <c r="C17" s="11" t="s">
        <v>10</v>
      </c>
      <c r="D17" s="12" t="s">
        <v>11</v>
      </c>
      <c r="E17" s="11" t="s">
        <v>12</v>
      </c>
      <c r="F17" s="13">
        <v>0</v>
      </c>
      <c r="G17" s="13">
        <v>0</v>
      </c>
      <c r="H17" s="13">
        <v>0</v>
      </c>
      <c r="I17" s="13">
        <v>0</v>
      </c>
      <c r="J17" s="13">
        <v>0</v>
      </c>
      <c r="K17" s="23">
        <v>0</v>
      </c>
      <c r="L17" s="23">
        <v>0</v>
      </c>
      <c r="M17" s="24">
        <v>0</v>
      </c>
      <c r="N17" s="24">
        <v>0</v>
      </c>
      <c r="O17" s="24">
        <v>0</v>
      </c>
      <c r="P17" s="24">
        <v>1</v>
      </c>
      <c r="Q17" s="24">
        <v>1</v>
      </c>
    </row>
    <row r="18" spans="1:17" s="15" customFormat="1">
      <c r="A18" s="16"/>
      <c r="B18" s="11"/>
      <c r="C18" s="11"/>
      <c r="D18" s="12"/>
      <c r="E18" s="11"/>
      <c r="F18" s="17"/>
      <c r="G18" s="17"/>
      <c r="H18" s="17"/>
      <c r="I18" s="17"/>
      <c r="J18" s="17"/>
      <c r="K18" s="11"/>
      <c r="L18" s="11"/>
      <c r="M18" s="11"/>
      <c r="N18" s="11"/>
      <c r="O18" s="11"/>
      <c r="P18" s="11"/>
      <c r="Q18" s="11"/>
    </row>
    <row r="19" spans="1:17" hidden="1">
      <c r="A19" s="11"/>
      <c r="B19" s="25"/>
      <c r="C19" s="25"/>
      <c r="D19" s="26"/>
      <c r="E19" s="25"/>
      <c r="F19" s="27"/>
      <c r="G19" s="27"/>
      <c r="H19" s="27"/>
      <c r="I19" s="27"/>
      <c r="J19" s="27"/>
      <c r="K19" s="11"/>
      <c r="L19" s="11"/>
      <c r="M19" s="11"/>
      <c r="N19" s="11"/>
      <c r="O19" s="11"/>
      <c r="P19" s="11"/>
      <c r="Q19" s="11"/>
    </row>
    <row r="20" spans="1:17" ht="15.75" customHeight="1">
      <c r="A20" s="28"/>
      <c r="B20" s="28"/>
      <c r="C20" s="28"/>
      <c r="D20" s="28"/>
      <c r="E20" s="28"/>
      <c r="F20" s="29"/>
      <c r="G20" s="29"/>
      <c r="H20" s="29"/>
      <c r="I20" s="29"/>
      <c r="J20" s="29"/>
      <c r="K20" s="29"/>
      <c r="L20" s="29"/>
      <c r="M20" s="29"/>
      <c r="N20" s="29"/>
    </row>
    <row r="21" spans="1:17" ht="24.75" customHeight="1">
      <c r="A21" s="107" t="s">
        <v>16</v>
      </c>
      <c r="B21" s="107"/>
      <c r="C21" s="107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</row>
    <row r="22" spans="1:17" ht="24.75" customHeight="1">
      <c r="A22" s="108" t="s">
        <v>17</v>
      </c>
      <c r="B22" s="108"/>
      <c r="C22" s="108"/>
      <c r="D22" s="108"/>
      <c r="E22" s="108"/>
      <c r="F22" s="108"/>
      <c r="G22" s="108"/>
      <c r="H22" s="108"/>
      <c r="I22" s="108"/>
      <c r="J22" s="108"/>
      <c r="K22" s="108"/>
      <c r="L22" s="108"/>
      <c r="M22" s="108"/>
      <c r="N22" s="108"/>
      <c r="O22" s="108"/>
      <c r="P22" s="108"/>
      <c r="Q22" s="108"/>
    </row>
    <row r="23" spans="1:17" customFormat="1" ht="8.25" customHeight="1">
      <c r="A23" s="3"/>
      <c r="B23" s="3"/>
      <c r="C23" s="4"/>
      <c r="D23" s="4"/>
      <c r="E23" s="4"/>
      <c r="F23" s="5"/>
      <c r="G23" s="5"/>
      <c r="H23" s="5"/>
      <c r="I23" s="5"/>
      <c r="J23" s="5"/>
      <c r="K23" s="5"/>
      <c r="L23" s="6"/>
      <c r="M23" s="6"/>
      <c r="N23" s="6"/>
      <c r="O23" s="6"/>
      <c r="P23" s="6"/>
      <c r="Q23" s="6"/>
    </row>
    <row r="24" spans="1:17" s="7" customFormat="1" ht="21.75" customHeight="1">
      <c r="A24" s="102" t="s">
        <v>3</v>
      </c>
      <c r="B24" s="103"/>
      <c r="C24" s="103"/>
      <c r="D24" s="103"/>
      <c r="E24" s="103"/>
      <c r="F24" s="104" t="s">
        <v>4</v>
      </c>
      <c r="G24" s="105"/>
      <c r="H24" s="105"/>
      <c r="I24" s="105"/>
      <c r="J24" s="105"/>
      <c r="K24" s="105"/>
      <c r="L24" s="105"/>
      <c r="M24" s="105"/>
      <c r="N24" s="105"/>
      <c r="O24" s="105"/>
      <c r="P24" s="105"/>
      <c r="Q24" s="106"/>
    </row>
    <row r="25" spans="1:17" ht="24.75" customHeight="1">
      <c r="A25" s="8" t="s">
        <v>5</v>
      </c>
      <c r="B25" s="8" t="s">
        <v>6</v>
      </c>
      <c r="C25" s="8" t="s">
        <v>7</v>
      </c>
      <c r="D25" s="8" t="s">
        <v>8</v>
      </c>
      <c r="E25" s="8" t="s">
        <v>9</v>
      </c>
      <c r="F25" s="9">
        <v>23285</v>
      </c>
      <c r="G25" s="9">
        <v>23316</v>
      </c>
      <c r="H25" s="9">
        <v>23346</v>
      </c>
      <c r="I25" s="9">
        <v>23377</v>
      </c>
      <c r="J25" s="9">
        <v>23408</v>
      </c>
      <c r="K25" s="9">
        <v>23437</v>
      </c>
      <c r="L25" s="9">
        <v>23468</v>
      </c>
      <c r="M25" s="9">
        <v>23498</v>
      </c>
      <c r="N25" s="9">
        <v>23529</v>
      </c>
      <c r="O25" s="9">
        <v>23559</v>
      </c>
      <c r="P25" s="9">
        <v>23590</v>
      </c>
      <c r="Q25" s="9">
        <v>23621</v>
      </c>
    </row>
    <row r="26" spans="1:17" s="15" customFormat="1" ht="26.25">
      <c r="A26" s="10" t="s">
        <v>18</v>
      </c>
      <c r="B26" s="11">
        <v>3</v>
      </c>
      <c r="C26" s="11" t="s">
        <v>10</v>
      </c>
      <c r="D26" s="12" t="s">
        <v>11</v>
      </c>
      <c r="E26" s="11" t="s">
        <v>12</v>
      </c>
      <c r="F26" s="31">
        <v>1</v>
      </c>
      <c r="G26" s="31">
        <v>0</v>
      </c>
      <c r="H26" s="31">
        <v>0</v>
      </c>
      <c r="I26" s="31">
        <v>0</v>
      </c>
      <c r="J26" s="31">
        <v>1</v>
      </c>
      <c r="K26" s="32"/>
      <c r="L26" s="32"/>
      <c r="M26" s="32"/>
      <c r="N26" s="32"/>
      <c r="O26" s="32"/>
      <c r="P26" s="32"/>
      <c r="Q26" s="32"/>
    </row>
    <row r="27" spans="1:17" s="15" customFormat="1">
      <c r="A27" s="16"/>
      <c r="B27" s="11"/>
      <c r="C27" s="11"/>
      <c r="D27" s="12"/>
      <c r="E27" s="11"/>
      <c r="F27" s="17"/>
      <c r="G27" s="17"/>
      <c r="H27" s="17"/>
      <c r="I27" s="17"/>
      <c r="J27" s="17"/>
      <c r="K27" s="11"/>
      <c r="L27" s="11"/>
      <c r="M27" s="11"/>
      <c r="N27" s="11"/>
      <c r="O27" s="11"/>
      <c r="P27" s="11"/>
      <c r="Q27" s="11"/>
    </row>
    <row r="28" spans="1:17" hidden="1">
      <c r="A28" s="11"/>
      <c r="B28" s="25"/>
      <c r="C28" s="25"/>
      <c r="D28" s="26"/>
      <c r="E28" s="25"/>
      <c r="F28" s="27"/>
      <c r="G28" s="27"/>
      <c r="H28" s="27"/>
      <c r="I28" s="27"/>
      <c r="J28" s="27"/>
      <c r="K28" s="11"/>
      <c r="L28" s="11"/>
      <c r="M28" s="11"/>
      <c r="N28" s="11"/>
      <c r="O28" s="11"/>
      <c r="P28" s="11"/>
      <c r="Q28" s="11"/>
    </row>
    <row r="29" spans="1:17" ht="26.25" customHeight="1">
      <c r="A29" s="28"/>
      <c r="B29" s="28"/>
      <c r="C29" s="28"/>
      <c r="D29" s="28"/>
      <c r="E29" s="28"/>
      <c r="F29" s="29"/>
      <c r="G29" s="29"/>
      <c r="H29" s="29"/>
      <c r="I29" s="29"/>
      <c r="J29" s="29"/>
      <c r="K29" s="29"/>
      <c r="L29" s="29"/>
      <c r="M29" s="29"/>
      <c r="N29" s="29"/>
    </row>
    <row r="30" spans="1:17" ht="26.25" hidden="1" customHeight="1">
      <c r="A30" s="28"/>
      <c r="B30" s="28"/>
      <c r="C30" s="28"/>
      <c r="D30" s="28"/>
      <c r="E30" s="28"/>
      <c r="F30" s="29"/>
      <c r="G30" s="29"/>
      <c r="H30" s="29"/>
      <c r="I30" s="29"/>
      <c r="J30" s="29"/>
      <c r="K30" s="29"/>
      <c r="L30" s="29"/>
      <c r="M30" s="29"/>
      <c r="N30" s="29"/>
    </row>
    <row r="31" spans="1:17">
      <c r="A31" s="33"/>
      <c r="B31" s="33"/>
      <c r="C31" s="34" t="s">
        <v>19</v>
      </c>
      <c r="D31" s="33"/>
      <c r="E31" s="33"/>
      <c r="F31" s="35"/>
      <c r="G31" s="35"/>
      <c r="H31" s="35"/>
      <c r="I31" s="35"/>
      <c r="J31" s="35"/>
      <c r="K31" s="35"/>
      <c r="L31" s="35"/>
      <c r="M31" s="35"/>
      <c r="N31" s="35"/>
    </row>
    <row r="32" spans="1:17">
      <c r="A32" s="33"/>
      <c r="B32" s="33"/>
      <c r="C32" s="36"/>
      <c r="D32" s="37" t="s">
        <v>20</v>
      </c>
      <c r="E32" s="34" t="s">
        <v>21</v>
      </c>
      <c r="F32" s="35"/>
      <c r="G32" s="35"/>
      <c r="H32" s="35"/>
      <c r="I32" s="35"/>
      <c r="J32" s="35"/>
      <c r="K32" s="35"/>
      <c r="L32" s="35"/>
      <c r="M32" s="35"/>
      <c r="N32" s="35"/>
    </row>
    <row r="33" spans="1:16">
      <c r="A33" s="33"/>
      <c r="B33" s="33"/>
      <c r="C33" s="38"/>
      <c r="D33" s="37" t="s">
        <v>20</v>
      </c>
      <c r="E33" s="34" t="s">
        <v>22</v>
      </c>
      <c r="F33" s="35"/>
      <c r="G33" s="35"/>
      <c r="H33" s="35"/>
      <c r="I33" s="35"/>
      <c r="J33" s="35"/>
      <c r="K33" s="35"/>
      <c r="L33" s="35"/>
      <c r="M33" s="35"/>
      <c r="N33" s="35"/>
    </row>
    <row r="34" spans="1:16">
      <c r="A34" s="33" t="s">
        <v>23</v>
      </c>
      <c r="B34" s="33"/>
      <c r="C34" s="39" t="s">
        <v>24</v>
      </c>
      <c r="D34" s="37" t="s">
        <v>20</v>
      </c>
      <c r="E34" s="34" t="s">
        <v>25</v>
      </c>
      <c r="F34" s="35"/>
      <c r="G34" s="35"/>
      <c r="H34" s="35"/>
      <c r="I34" s="35"/>
      <c r="J34" s="35"/>
      <c r="K34" s="35"/>
      <c r="L34" s="35"/>
      <c r="M34" s="35"/>
      <c r="N34" s="35"/>
    </row>
    <row r="35" spans="1:16">
      <c r="A35" s="33" t="s">
        <v>23</v>
      </c>
      <c r="B35" s="33"/>
      <c r="C35" s="39" t="s">
        <v>26</v>
      </c>
      <c r="D35" s="37" t="s">
        <v>20</v>
      </c>
      <c r="E35" s="34" t="s">
        <v>27</v>
      </c>
      <c r="F35" s="35"/>
      <c r="G35" s="35"/>
      <c r="H35" s="35"/>
      <c r="I35" s="35"/>
      <c r="J35" s="35"/>
      <c r="K35" s="35"/>
      <c r="L35" s="35"/>
      <c r="M35" s="35"/>
      <c r="N35" s="35"/>
    </row>
    <row r="36" spans="1:16">
      <c r="A36" s="33" t="s">
        <v>23</v>
      </c>
      <c r="B36" s="33"/>
      <c r="C36" s="39" t="s">
        <v>28</v>
      </c>
      <c r="D36" s="37" t="s">
        <v>20</v>
      </c>
      <c r="E36" s="34" t="s">
        <v>29</v>
      </c>
      <c r="F36" s="35"/>
      <c r="G36" s="35"/>
      <c r="H36" s="35"/>
      <c r="I36" s="35"/>
      <c r="J36" s="35"/>
      <c r="K36" s="35"/>
      <c r="L36" s="35"/>
      <c r="M36" s="35"/>
      <c r="N36" s="35"/>
    </row>
    <row r="37" spans="1:16">
      <c r="A37" s="33" t="s">
        <v>23</v>
      </c>
      <c r="B37" s="33"/>
      <c r="C37" s="39" t="s">
        <v>30</v>
      </c>
      <c r="D37" s="37" t="s">
        <v>20</v>
      </c>
      <c r="E37" s="34" t="s">
        <v>31</v>
      </c>
      <c r="F37" s="35"/>
      <c r="G37" s="35"/>
      <c r="H37" s="35"/>
      <c r="I37" s="35"/>
      <c r="J37" s="35"/>
      <c r="K37" s="35"/>
      <c r="L37" s="35"/>
      <c r="M37" s="35"/>
      <c r="N37" s="35"/>
    </row>
    <row r="38" spans="1:16" ht="22.5">
      <c r="A38" s="33" t="s">
        <v>23</v>
      </c>
      <c r="B38" s="28"/>
      <c r="C38" s="40" t="s">
        <v>32</v>
      </c>
      <c r="D38" s="37" t="s">
        <v>20</v>
      </c>
      <c r="E38" s="34" t="s">
        <v>33</v>
      </c>
      <c r="F38" s="35"/>
      <c r="G38" s="35"/>
      <c r="H38" s="35"/>
      <c r="I38" s="35"/>
      <c r="J38" s="35"/>
      <c r="K38" s="35"/>
      <c r="L38" s="35"/>
      <c r="M38" s="35"/>
      <c r="N38" s="35"/>
    </row>
    <row r="39" spans="1:16" ht="14.25" customHeight="1">
      <c r="A39" s="28"/>
      <c r="B39" s="28"/>
      <c r="C39" s="28"/>
      <c r="D39" s="28"/>
      <c r="E39" s="28"/>
      <c r="F39" s="29"/>
      <c r="G39" s="29"/>
      <c r="H39" s="29"/>
      <c r="I39" s="29"/>
      <c r="J39" s="29"/>
      <c r="K39" s="29"/>
      <c r="L39" s="29"/>
      <c r="M39" s="29"/>
      <c r="N39" s="29"/>
    </row>
    <row r="40" spans="1:16" s="41" customFormat="1">
      <c r="B40" s="41" t="s">
        <v>34</v>
      </c>
    </row>
    <row r="41" spans="1:16" s="41" customFormat="1" ht="61.5" customHeight="1">
      <c r="A41" s="111" t="s">
        <v>35</v>
      </c>
      <c r="B41" s="111"/>
      <c r="C41" s="111"/>
      <c r="D41" s="111"/>
      <c r="E41" s="111"/>
      <c r="F41" s="112" t="s">
        <v>36</v>
      </c>
      <c r="G41" s="113"/>
      <c r="H41" s="114" t="s">
        <v>37</v>
      </c>
      <c r="I41" s="115"/>
      <c r="J41" s="115"/>
      <c r="K41" s="115"/>
      <c r="L41" s="115"/>
      <c r="M41" s="115"/>
      <c r="N41" s="115"/>
      <c r="O41" s="115"/>
      <c r="P41" s="116"/>
    </row>
    <row r="42" spans="1:16" s="41" customFormat="1">
      <c r="A42" s="42" t="s">
        <v>38</v>
      </c>
      <c r="B42" s="43"/>
      <c r="C42" s="43"/>
      <c r="D42" s="43"/>
      <c r="E42" s="43"/>
      <c r="F42" s="117"/>
      <c r="G42" s="118"/>
      <c r="H42" s="44"/>
      <c r="I42" s="43" t="s">
        <v>39</v>
      </c>
      <c r="J42" s="43"/>
      <c r="K42" s="43"/>
      <c r="L42" s="43"/>
      <c r="M42" s="43"/>
      <c r="N42" s="43"/>
      <c r="O42" s="43"/>
      <c r="P42" s="45"/>
    </row>
    <row r="43" spans="1:16" s="50" customFormat="1" ht="20.25" customHeight="1">
      <c r="A43" s="46" t="s">
        <v>40</v>
      </c>
      <c r="B43" s="47"/>
      <c r="C43" s="47"/>
      <c r="D43" s="47"/>
      <c r="E43" s="47"/>
      <c r="F43" s="109">
        <v>1</v>
      </c>
      <c r="G43" s="110"/>
      <c r="H43" s="48" t="s">
        <v>41</v>
      </c>
      <c r="I43" s="47"/>
      <c r="J43" s="47"/>
      <c r="K43" s="47"/>
      <c r="L43" s="47"/>
      <c r="M43" s="47"/>
      <c r="N43" s="47"/>
      <c r="O43" s="47"/>
      <c r="P43" s="49"/>
    </row>
    <row r="44" spans="1:16" s="50" customFormat="1" ht="20.25" customHeight="1">
      <c r="A44" s="46" t="s">
        <v>42</v>
      </c>
      <c r="B44" s="47"/>
      <c r="C44" s="47"/>
      <c r="D44" s="47"/>
      <c r="E44" s="47"/>
      <c r="F44" s="109">
        <v>1</v>
      </c>
      <c r="G44" s="110"/>
      <c r="H44" s="48" t="s">
        <v>43</v>
      </c>
      <c r="I44" s="47"/>
      <c r="J44" s="47"/>
      <c r="K44" s="47"/>
      <c r="L44" s="47"/>
      <c r="M44" s="47"/>
      <c r="N44" s="47"/>
      <c r="O44" s="47"/>
      <c r="P44" s="49"/>
    </row>
    <row r="45" spans="1:16" s="50" customFormat="1" ht="20.25" customHeight="1">
      <c r="A45" s="46" t="s">
        <v>44</v>
      </c>
      <c r="B45" s="47"/>
      <c r="C45" s="47"/>
      <c r="D45" s="47"/>
      <c r="E45" s="47"/>
      <c r="F45" s="109">
        <v>1</v>
      </c>
      <c r="G45" s="110"/>
      <c r="H45" s="48" t="s">
        <v>45</v>
      </c>
      <c r="I45" s="47"/>
      <c r="J45" s="47"/>
      <c r="K45" s="47"/>
      <c r="L45" s="47"/>
      <c r="M45" s="47"/>
      <c r="N45" s="47"/>
      <c r="O45" s="47"/>
      <c r="P45" s="49"/>
    </row>
    <row r="46" spans="1:16" s="41" customFormat="1">
      <c r="A46" s="42" t="s">
        <v>46</v>
      </c>
      <c r="B46" s="43"/>
      <c r="C46" s="43"/>
      <c r="D46" s="43"/>
      <c r="E46" s="43"/>
      <c r="F46" s="117"/>
      <c r="G46" s="118"/>
      <c r="H46" s="44"/>
      <c r="I46" s="43" t="s">
        <v>47</v>
      </c>
      <c r="J46" s="43"/>
      <c r="K46" s="43"/>
      <c r="L46" s="43"/>
      <c r="M46" s="43"/>
      <c r="N46" s="43"/>
      <c r="O46" s="43"/>
      <c r="P46" s="45"/>
    </row>
    <row r="47" spans="1:16" s="50" customFormat="1" ht="20.25" customHeight="1">
      <c r="A47" s="51" t="s">
        <v>48</v>
      </c>
      <c r="B47" s="52"/>
      <c r="C47" s="52"/>
      <c r="D47" s="52"/>
      <c r="E47" s="52"/>
      <c r="F47" s="109">
        <v>1</v>
      </c>
      <c r="G47" s="110"/>
      <c r="H47" s="48" t="s">
        <v>49</v>
      </c>
      <c r="I47" s="47"/>
      <c r="J47" s="47"/>
      <c r="K47" s="47"/>
      <c r="L47" s="47"/>
      <c r="M47" s="47"/>
      <c r="N47" s="47"/>
      <c r="O47" s="47"/>
      <c r="P47" s="49"/>
    </row>
    <row r="48" spans="1:16" s="50" customFormat="1" ht="20.25" customHeight="1">
      <c r="A48" s="53" t="s">
        <v>50</v>
      </c>
      <c r="B48" s="52"/>
      <c r="C48" s="52"/>
      <c r="D48" s="52"/>
      <c r="E48" s="52"/>
      <c r="F48" s="109">
        <v>1</v>
      </c>
      <c r="G48" s="110"/>
      <c r="H48" s="48" t="s">
        <v>51</v>
      </c>
      <c r="I48" s="47"/>
      <c r="J48" s="47"/>
      <c r="K48" s="47"/>
      <c r="L48" s="47"/>
      <c r="M48" s="47"/>
      <c r="N48" s="47"/>
      <c r="O48" s="47"/>
      <c r="P48" s="49"/>
    </row>
    <row r="49" spans="1:17" s="41" customFormat="1">
      <c r="A49" s="42" t="s">
        <v>52</v>
      </c>
      <c r="B49" s="43"/>
      <c r="C49" s="43"/>
      <c r="D49" s="43"/>
      <c r="E49" s="43"/>
      <c r="F49" s="117"/>
      <c r="G49" s="118"/>
      <c r="H49" s="44"/>
      <c r="I49" s="43" t="s">
        <v>53</v>
      </c>
      <c r="J49" s="43"/>
      <c r="K49" s="43"/>
      <c r="L49" s="43"/>
      <c r="M49" s="43"/>
      <c r="N49" s="43"/>
      <c r="O49" s="43"/>
      <c r="P49" s="45"/>
    </row>
    <row r="50" spans="1:17" s="41" customFormat="1">
      <c r="A50" s="54" t="s">
        <v>54</v>
      </c>
      <c r="B50" s="55"/>
      <c r="C50" s="55"/>
      <c r="D50" s="55"/>
      <c r="E50" s="55"/>
      <c r="F50" s="56"/>
      <c r="G50" s="57"/>
      <c r="H50" s="58"/>
      <c r="I50" s="59" t="s">
        <v>55</v>
      </c>
      <c r="J50" s="55"/>
      <c r="K50" s="55"/>
      <c r="L50" s="55"/>
      <c r="M50" s="55"/>
      <c r="N50" s="55"/>
      <c r="O50" s="55"/>
      <c r="P50" s="60"/>
    </row>
    <row r="51" spans="1:17" s="50" customFormat="1" ht="20.25" customHeight="1">
      <c r="A51" s="51" t="s">
        <v>56</v>
      </c>
      <c r="B51" s="47"/>
      <c r="C51" s="47"/>
      <c r="D51" s="47"/>
      <c r="E51" s="47"/>
      <c r="F51" s="109">
        <v>0</v>
      </c>
      <c r="G51" s="110"/>
      <c r="H51" s="61"/>
      <c r="I51" s="52" t="s">
        <v>57</v>
      </c>
      <c r="J51" s="47"/>
      <c r="K51" s="47"/>
      <c r="L51" s="47"/>
      <c r="M51" s="47"/>
      <c r="N51" s="47"/>
      <c r="O51" s="47"/>
      <c r="P51" s="49"/>
      <c r="Q51" s="62" t="s">
        <v>58</v>
      </c>
    </row>
    <row r="52" spans="1:17" s="50" customFormat="1" ht="20.25" customHeight="1">
      <c r="A52" s="51" t="s">
        <v>59</v>
      </c>
      <c r="B52" s="47"/>
      <c r="C52" s="47"/>
      <c r="D52" s="47"/>
      <c r="E52" s="47"/>
      <c r="F52" s="109">
        <v>1</v>
      </c>
      <c r="G52" s="110"/>
      <c r="H52" s="61"/>
      <c r="I52" s="52" t="s">
        <v>60</v>
      </c>
      <c r="J52" s="47"/>
      <c r="K52" s="47"/>
      <c r="L52" s="47"/>
      <c r="M52" s="47"/>
      <c r="N52" s="47"/>
      <c r="O52" s="47"/>
      <c r="P52" s="49"/>
    </row>
    <row r="53" spans="1:17" s="50" customFormat="1" ht="20.25" customHeight="1">
      <c r="A53" s="51" t="s">
        <v>61</v>
      </c>
      <c r="B53" s="47"/>
      <c r="C53" s="47"/>
      <c r="D53" s="47"/>
      <c r="E53" s="47"/>
      <c r="F53" s="109">
        <v>2</v>
      </c>
      <c r="G53" s="110"/>
      <c r="H53" s="61"/>
      <c r="I53" s="47"/>
      <c r="J53" s="47"/>
      <c r="K53" s="47"/>
      <c r="L53" s="47"/>
      <c r="M53" s="47"/>
      <c r="N53" s="47"/>
      <c r="O53" s="47"/>
      <c r="P53" s="49"/>
    </row>
    <row r="54" spans="1:17" s="41" customFormat="1">
      <c r="A54" s="63" t="s">
        <v>62</v>
      </c>
      <c r="B54" s="55"/>
      <c r="C54" s="55"/>
      <c r="D54" s="55"/>
      <c r="E54" s="55"/>
      <c r="F54" s="64"/>
      <c r="G54" s="57"/>
      <c r="H54" s="58"/>
      <c r="I54" s="59" t="s">
        <v>63</v>
      </c>
      <c r="J54" s="55"/>
      <c r="K54" s="55"/>
      <c r="L54" s="55"/>
      <c r="M54" s="55"/>
      <c r="N54" s="55"/>
      <c r="O54" s="55"/>
      <c r="P54" s="60"/>
    </row>
    <row r="55" spans="1:17" s="50" customFormat="1" ht="20.25" customHeight="1">
      <c r="A55" s="65" t="s">
        <v>64</v>
      </c>
      <c r="B55" s="47"/>
      <c r="C55" s="47"/>
      <c r="D55" s="47"/>
      <c r="E55" s="47"/>
      <c r="F55" s="109">
        <v>2</v>
      </c>
      <c r="G55" s="110"/>
      <c r="H55" s="61"/>
      <c r="I55" s="66"/>
      <c r="J55" s="47"/>
      <c r="K55" s="47"/>
      <c r="L55" s="47"/>
      <c r="M55" s="47"/>
      <c r="N55" s="47"/>
      <c r="O55" s="47"/>
      <c r="P55" s="49"/>
    </row>
    <row r="56" spans="1:17" s="50" customFormat="1" ht="20.25" customHeight="1">
      <c r="A56" s="65" t="s">
        <v>65</v>
      </c>
      <c r="B56" s="47"/>
      <c r="C56" s="47"/>
      <c r="D56" s="47"/>
      <c r="E56" s="47"/>
      <c r="F56" s="109">
        <v>1</v>
      </c>
      <c r="G56" s="110"/>
      <c r="H56" s="61"/>
      <c r="I56" s="66"/>
      <c r="J56" s="47"/>
      <c r="K56" s="47"/>
      <c r="L56" s="47"/>
      <c r="M56" s="47"/>
      <c r="N56" s="47"/>
      <c r="O56" s="47"/>
      <c r="P56" s="49"/>
    </row>
    <row r="57" spans="1:17" s="50" customFormat="1" ht="20.25" customHeight="1">
      <c r="A57" s="65" t="s">
        <v>66</v>
      </c>
      <c r="B57" s="47"/>
      <c r="C57" s="47"/>
      <c r="D57" s="47"/>
      <c r="E57" s="47"/>
      <c r="F57" s="109">
        <v>0</v>
      </c>
      <c r="G57" s="110"/>
      <c r="H57" s="61"/>
      <c r="I57" s="66"/>
      <c r="J57" s="47"/>
      <c r="K57" s="47"/>
      <c r="L57" s="47"/>
      <c r="M57" s="47"/>
      <c r="N57" s="47"/>
      <c r="O57" s="47"/>
      <c r="P57" s="49"/>
    </row>
    <row r="58" spans="1:17" s="50" customFormat="1" ht="20.25" customHeight="1">
      <c r="A58" s="67" t="s">
        <v>67</v>
      </c>
      <c r="B58" s="47"/>
      <c r="C58" s="47"/>
      <c r="D58" s="47"/>
      <c r="E58" s="47"/>
      <c r="F58" s="109">
        <v>0</v>
      </c>
      <c r="G58" s="110"/>
      <c r="H58" s="61"/>
      <c r="I58" s="66"/>
      <c r="J58" s="47"/>
      <c r="K58" s="47"/>
      <c r="L58" s="47"/>
      <c r="M58" s="47"/>
      <c r="N58" s="47"/>
      <c r="O58" s="47"/>
      <c r="P58" s="49"/>
    </row>
    <row r="59" spans="1:17" s="50" customFormat="1" ht="20.25" customHeight="1">
      <c r="A59" s="67" t="s">
        <v>68</v>
      </c>
      <c r="B59" s="47"/>
      <c r="C59" s="47"/>
      <c r="D59" s="47"/>
      <c r="E59" s="47"/>
      <c r="F59" s="109">
        <v>2</v>
      </c>
      <c r="G59" s="110"/>
      <c r="H59" s="61"/>
      <c r="I59" s="66"/>
      <c r="J59" s="47"/>
      <c r="K59" s="47"/>
      <c r="L59" s="47"/>
      <c r="M59" s="47"/>
      <c r="N59" s="47"/>
      <c r="O59" s="47"/>
      <c r="P59" s="49"/>
    </row>
    <row r="60" spans="1:17" s="41" customFormat="1">
      <c r="B60" s="68" t="s">
        <v>69</v>
      </c>
      <c r="D60" s="69"/>
      <c r="F60" s="70"/>
      <c r="G60" s="70"/>
      <c r="H60" s="71"/>
      <c r="I60" s="72"/>
      <c r="J60" s="69"/>
    </row>
    <row r="61" spans="1:17">
      <c r="A61" s="28"/>
      <c r="B61" s="28"/>
      <c r="C61" s="28"/>
      <c r="D61" s="28"/>
      <c r="E61" s="28"/>
      <c r="F61" s="73"/>
      <c r="G61" s="73"/>
      <c r="H61" s="74"/>
      <c r="I61" s="74"/>
      <c r="J61" s="75"/>
      <c r="K61" s="29"/>
      <c r="L61" s="29"/>
      <c r="M61" s="29"/>
      <c r="N61" s="29"/>
    </row>
    <row r="62" spans="1:17">
      <c r="A62" s="28"/>
      <c r="B62" s="28"/>
      <c r="C62" s="28"/>
      <c r="D62" s="28"/>
      <c r="E62" s="28"/>
      <c r="F62" s="29"/>
      <c r="G62" s="29"/>
      <c r="H62" s="75"/>
      <c r="I62" s="75"/>
      <c r="J62" s="75"/>
      <c r="K62" s="29"/>
      <c r="L62" s="29"/>
      <c r="M62" s="29"/>
      <c r="N62" s="29"/>
    </row>
    <row r="63" spans="1:17">
      <c r="A63" s="28"/>
      <c r="B63" s="28"/>
      <c r="C63" s="28"/>
      <c r="D63" s="28"/>
      <c r="E63" s="28"/>
      <c r="F63" s="29"/>
      <c r="G63" s="29"/>
      <c r="H63" s="75"/>
      <c r="I63" s="75"/>
      <c r="J63" s="75"/>
      <c r="K63" s="29"/>
      <c r="L63" s="29"/>
      <c r="M63" s="29"/>
      <c r="N63" s="29"/>
    </row>
    <row r="64" spans="1:17">
      <c r="B64" s="28"/>
      <c r="C64" s="28"/>
      <c r="D64" s="28"/>
      <c r="E64" s="28"/>
      <c r="F64" s="29"/>
      <c r="G64" s="29"/>
      <c r="H64" s="29"/>
      <c r="I64" s="29"/>
      <c r="J64" s="29"/>
      <c r="K64" s="29"/>
      <c r="L64" s="29"/>
      <c r="M64" s="29"/>
      <c r="N64" s="29"/>
    </row>
    <row r="65" spans="1:14">
      <c r="A65" s="28"/>
      <c r="B65" s="28"/>
      <c r="C65" s="28"/>
      <c r="D65" s="28"/>
      <c r="E65" s="28"/>
      <c r="F65" s="29"/>
      <c r="G65" s="29"/>
      <c r="H65" s="29"/>
      <c r="I65" s="29"/>
      <c r="J65" s="29"/>
      <c r="K65" s="29"/>
      <c r="L65" s="29"/>
      <c r="M65" s="29"/>
      <c r="N65" s="29"/>
    </row>
    <row r="66" spans="1:14">
      <c r="A66" s="28"/>
      <c r="B66" s="28"/>
      <c r="C66" s="28"/>
      <c r="D66" s="28"/>
      <c r="E66" s="28"/>
      <c r="F66" s="29"/>
      <c r="G66" s="29"/>
      <c r="H66" s="29"/>
      <c r="I66" s="29"/>
      <c r="J66" s="29"/>
      <c r="K66" s="29"/>
      <c r="L66" s="29"/>
      <c r="M66" s="29"/>
      <c r="N66" s="29"/>
    </row>
    <row r="67" spans="1:14">
      <c r="A67" s="28"/>
      <c r="B67" s="28"/>
      <c r="C67" s="28"/>
      <c r="D67" s="28"/>
      <c r="E67" s="28"/>
      <c r="F67" s="29"/>
      <c r="G67" s="29"/>
      <c r="H67" s="29"/>
      <c r="I67" s="29"/>
      <c r="J67" s="29"/>
      <c r="K67" s="29"/>
      <c r="L67" s="29"/>
      <c r="M67" s="29"/>
      <c r="N67" s="29"/>
    </row>
    <row r="68" spans="1:14">
      <c r="A68" s="28"/>
      <c r="B68" s="28"/>
      <c r="C68" s="28"/>
      <c r="D68" s="28"/>
      <c r="E68" s="28"/>
      <c r="F68" s="29"/>
      <c r="G68" s="29"/>
      <c r="H68" s="29"/>
      <c r="I68" s="29"/>
      <c r="J68" s="29"/>
      <c r="K68" s="29"/>
      <c r="L68" s="29"/>
      <c r="M68" s="29"/>
      <c r="N68" s="29"/>
    </row>
    <row r="69" spans="1:14">
      <c r="A69" s="28"/>
      <c r="B69" s="28"/>
      <c r="C69" s="28"/>
      <c r="D69" s="28"/>
      <c r="E69" s="28"/>
      <c r="F69" s="29"/>
      <c r="G69" s="29"/>
      <c r="H69" s="29"/>
      <c r="I69" s="29"/>
      <c r="J69" s="29"/>
      <c r="K69" s="29"/>
      <c r="L69" s="29"/>
      <c r="M69" s="29"/>
      <c r="N69" s="29"/>
    </row>
    <row r="70" spans="1:14">
      <c r="A70" s="28"/>
      <c r="B70" s="28"/>
      <c r="C70" s="28"/>
      <c r="D70" s="28"/>
      <c r="E70" s="28"/>
      <c r="F70" s="29"/>
      <c r="G70" s="29"/>
      <c r="H70" s="29"/>
      <c r="I70" s="29"/>
      <c r="J70" s="29"/>
      <c r="K70" s="29"/>
      <c r="L70" s="29"/>
      <c r="M70" s="29"/>
      <c r="N70" s="29"/>
    </row>
    <row r="71" spans="1:14">
      <c r="A71" s="28"/>
      <c r="B71" s="28"/>
      <c r="C71" s="28"/>
      <c r="D71" s="28"/>
      <c r="E71" s="28"/>
      <c r="F71" s="29"/>
      <c r="G71" s="29"/>
      <c r="H71" s="29"/>
      <c r="I71" s="29"/>
      <c r="J71" s="29"/>
      <c r="K71" s="29"/>
      <c r="L71" s="29"/>
      <c r="M71" s="29"/>
      <c r="N71" s="29"/>
    </row>
    <row r="72" spans="1:14">
      <c r="A72" s="28"/>
      <c r="B72" s="28"/>
      <c r="C72" s="28"/>
      <c r="D72" s="28"/>
      <c r="E72" s="28"/>
      <c r="F72" s="29"/>
      <c r="G72" s="29"/>
      <c r="H72" s="29"/>
      <c r="I72" s="29"/>
      <c r="J72" s="29"/>
      <c r="K72" s="29"/>
      <c r="L72" s="29"/>
      <c r="M72" s="29"/>
      <c r="N72" s="29"/>
    </row>
    <row r="73" spans="1:14">
      <c r="A73" s="28"/>
      <c r="B73" s="28"/>
      <c r="C73" s="28"/>
      <c r="D73" s="28"/>
      <c r="E73" s="28"/>
      <c r="F73" s="29"/>
      <c r="G73" s="29"/>
      <c r="H73" s="29"/>
      <c r="I73" s="29"/>
      <c r="J73" s="29"/>
      <c r="K73" s="29"/>
      <c r="L73" s="29"/>
      <c r="M73" s="29"/>
      <c r="N73" s="29"/>
    </row>
    <row r="74" spans="1:14">
      <c r="A74" s="28"/>
      <c r="B74" s="28"/>
      <c r="C74" s="28"/>
      <c r="D74" s="28"/>
      <c r="E74" s="28"/>
      <c r="F74" s="29"/>
      <c r="G74" s="29"/>
      <c r="H74" s="29"/>
      <c r="I74" s="29"/>
      <c r="J74" s="29"/>
      <c r="K74" s="29"/>
      <c r="L74" s="29"/>
      <c r="M74" s="29"/>
      <c r="N74" s="29"/>
    </row>
    <row r="75" spans="1:14">
      <c r="A75" s="28"/>
      <c r="B75" s="28"/>
      <c r="C75" s="28"/>
      <c r="D75" s="28"/>
      <c r="E75" s="28"/>
      <c r="F75" s="29"/>
      <c r="G75" s="29"/>
      <c r="H75" s="29"/>
      <c r="I75" s="29"/>
      <c r="J75" s="29"/>
      <c r="K75" s="29"/>
      <c r="L75" s="29"/>
      <c r="M75" s="29"/>
      <c r="N75" s="29"/>
    </row>
    <row r="76" spans="1:14">
      <c r="A76" s="28"/>
      <c r="B76" s="28"/>
      <c r="C76" s="28"/>
      <c r="D76" s="28"/>
      <c r="E76" s="28"/>
      <c r="F76" s="29"/>
      <c r="G76" s="29"/>
      <c r="H76" s="29"/>
      <c r="I76" s="29"/>
      <c r="J76" s="29"/>
      <c r="K76" s="29"/>
      <c r="L76" s="29"/>
      <c r="M76" s="29"/>
      <c r="N76" s="29"/>
    </row>
  </sheetData>
  <mergeCells count="32">
    <mergeCell ref="F59:G59"/>
    <mergeCell ref="F52:G52"/>
    <mergeCell ref="F53:G53"/>
    <mergeCell ref="F55:G55"/>
    <mergeCell ref="F56:G56"/>
    <mergeCell ref="F57:G57"/>
    <mergeCell ref="F58:G58"/>
    <mergeCell ref="F51:G51"/>
    <mergeCell ref="A41:E41"/>
    <mergeCell ref="F41:G41"/>
    <mergeCell ref="H41:P41"/>
    <mergeCell ref="F42:G42"/>
    <mergeCell ref="F43:G43"/>
    <mergeCell ref="F44:G44"/>
    <mergeCell ref="F45:G45"/>
    <mergeCell ref="F46:G46"/>
    <mergeCell ref="F47:G47"/>
    <mergeCell ref="F48:G48"/>
    <mergeCell ref="F49:G49"/>
    <mergeCell ref="A24:E24"/>
    <mergeCell ref="F24:Q24"/>
    <mergeCell ref="A1:Q1"/>
    <mergeCell ref="A3:Q3"/>
    <mergeCell ref="A4:Q4"/>
    <mergeCell ref="A6:E6"/>
    <mergeCell ref="F6:Q6"/>
    <mergeCell ref="A12:Q12"/>
    <mergeCell ref="A13:Q13"/>
    <mergeCell ref="A15:E15"/>
    <mergeCell ref="F15:Q15"/>
    <mergeCell ref="A21:Q21"/>
    <mergeCell ref="A22:Q22"/>
  </mergeCells>
  <pageMargins left="0.31496062992125984" right="0.19685039370078741" top="0.3" bottom="0.17" header="0.17" footer="0.17"/>
  <pageSetup paperSize="9" scale="65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แผ่นงาน</vt:lpstr>
      </vt:variant>
      <vt:variant>
        <vt:i4>2</vt:i4>
      </vt:variant>
    </vt:vector>
  </HeadingPairs>
  <TitlesOfParts>
    <vt:vector size="2" baseType="lpstr">
      <vt:lpstr>ตค.63-กพ.64</vt:lpstr>
      <vt:lpstr>รวม 62-64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2021-02-16T04:59:40Z</dcterms:created>
  <dcterms:modified xsi:type="dcterms:W3CDTF">2021-03-18T05:05:35Z</dcterms:modified>
</cp:coreProperties>
</file>