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65" windowWidth="19440" windowHeight="8385"/>
  </bookViews>
  <sheets>
    <sheet name="สรุป" sheetId="3" r:id="rId1"/>
    <sheet name="หมวดงาน" sheetId="2" r:id="rId2"/>
    <sheet name="ปร.4" sheetId="1" r:id="rId3"/>
    <sheet name="Sheet4" sheetId="4" r:id="rId4"/>
  </sheets>
  <definedNames>
    <definedName name="_xlnm.Print_Titles" localSheetId="2">ปร.4!$5:$6</definedName>
    <definedName name="_xlnm.Print_Titles" localSheetId="1">หมวดงาน!$2:$5</definedName>
  </definedNames>
  <calcPr calcId="144525"/>
</workbook>
</file>

<file path=xl/calcChain.xml><?xml version="1.0" encoding="utf-8"?>
<calcChain xmlns="http://schemas.openxmlformats.org/spreadsheetml/2006/main">
  <c r="B5" i="3" l="1"/>
  <c r="E10" i="4" l="1"/>
  <c r="E8" i="4"/>
  <c r="B4" i="3" l="1"/>
  <c r="E13" i="4" l="1"/>
  <c r="E12" i="4"/>
  <c r="E9" i="4" l="1"/>
  <c r="E14" i="4" s="1"/>
  <c r="E15" i="4" l="1"/>
  <c r="F9" i="3"/>
  <c r="K15" i="3" l="1"/>
  <c r="K14" i="3"/>
  <c r="K16" i="3" l="1"/>
</calcChain>
</file>

<file path=xl/sharedStrings.xml><?xml version="1.0" encoding="utf-8"?>
<sst xmlns="http://schemas.openxmlformats.org/spreadsheetml/2006/main" count="340" uniqueCount="231">
  <si>
    <t>หน่วย</t>
  </si>
  <si>
    <t>จำนวน</t>
  </si>
  <si>
    <t>ราคาต่อหน่วย</t>
  </si>
  <si>
    <t>รวม</t>
  </si>
  <si>
    <t>รายการ</t>
  </si>
  <si>
    <t>ท่อน</t>
  </si>
  <si>
    <t>ตร.ม.</t>
  </si>
  <si>
    <t>ชุด</t>
  </si>
  <si>
    <t>ม.</t>
  </si>
  <si>
    <t>จุด</t>
  </si>
  <si>
    <t>แบบสรุปค่าก่อสร้างของงานก่อสร้างอาคาร</t>
  </si>
  <si>
    <t xml:space="preserve">โครงการก่อสร้าง </t>
  </si>
  <si>
    <t xml:space="preserve">สถานที่ก่อสร้าง </t>
  </si>
  <si>
    <t>เอกสารเลขที่</t>
  </si>
  <si>
    <t>ลำดับ</t>
  </si>
  <si>
    <t xml:space="preserve">จำนวนเงินชนิดฐานราก </t>
  </si>
  <si>
    <t>หมายเหตุ</t>
  </si>
  <si>
    <t xml:space="preserve"> </t>
  </si>
  <si>
    <t>ไม่ตอกเข็ม</t>
  </si>
  <si>
    <t>ส่วนที่ 1  ค่าวัสดุและค่าแรงงานหมวดงานก่อสร้าง (ทุน)</t>
  </si>
  <si>
    <t>(คิดเฉพาะค่าวัสดุและค่าแรงงานหรือทุนซึ่งยังไม่รวมค่าอำนวยการ ดอกเบี้ย กำไร และภาษี)</t>
  </si>
  <si>
    <t>งานโครงสร้าง</t>
  </si>
  <si>
    <t xml:space="preserve">1.1 งานโครงสร้างทั่วไป </t>
  </si>
  <si>
    <t>งานสถาปัตยกรรม</t>
  </si>
  <si>
    <t>1.2.2 งานฝ้าเพดาน</t>
  </si>
  <si>
    <t>1.2.6 งานสุขภัณฑ์</t>
  </si>
  <si>
    <t>รวมค่างานกลุ่มงานที่ 1</t>
  </si>
  <si>
    <t xml:space="preserve">  </t>
  </si>
  <si>
    <t>งานระบบปรับอากาศและระบายอากาศ</t>
  </si>
  <si>
    <t>งานระบบเซ็นทรัลไปป์ไลน์</t>
  </si>
  <si>
    <t>งานระบบลิฟท์</t>
  </si>
  <si>
    <t>งานระบบพิเศษอื่นๆ</t>
  </si>
  <si>
    <t xml:space="preserve">2.4.1 งานระบบสัญญาณแจ้งเพลิงไหม้ </t>
  </si>
  <si>
    <t>2.4.2 งานระบบสายล่อฟ้า</t>
  </si>
  <si>
    <t xml:space="preserve">2.4.3 งานระบบโทรศัพท์ </t>
  </si>
  <si>
    <t>2.4.4 งานระบบโทรทัศน์</t>
  </si>
  <si>
    <t xml:space="preserve">2.4.5 งานระบบเรียกพยาบาล </t>
  </si>
  <si>
    <t>รวมค่างานกลุ่มงานที่ 2</t>
  </si>
  <si>
    <t>งานครุภัณฑ์สั่งทำ (จัดจ้าง) และงานตกแต่งภายในอาคาร</t>
  </si>
  <si>
    <t>รวมค่างานกลุ่มงานที่ 3</t>
  </si>
  <si>
    <t>งานภูมิทัศน์</t>
  </si>
  <si>
    <t>รวมค่างานกลุ่มงานที่ 4</t>
  </si>
  <si>
    <t>รวมค่างานส่วนที่ 1</t>
  </si>
  <si>
    <t>ส่วนที่ 2  หมวดงานครุภัณฑ์สั่งซื้อหรือจัดซื้อ</t>
  </si>
  <si>
    <t>(คิดราคาผู้ผลิตหรือตัวแทนจำหน่ายซึ่งยังไม่รวมค่าภาษี)</t>
  </si>
  <si>
    <t>งานครุภัณฑ์สั่งซื้อ</t>
  </si>
  <si>
    <t>ระบบโสตทัศน์ , ระบบคอมพิวเตอร์</t>
  </si>
  <si>
    <t>รวมค่างานส่วนที่ 2</t>
  </si>
  <si>
    <t xml:space="preserve">ส่วนที่ 3  ค่าใช้จ่ายพิเศษตามข้อกำหนด (ถ้ามี) </t>
  </si>
  <si>
    <t>หมวดค่าใช้จ่ายพิเศษตามข้อกำหนด เงื่อนไข และความจำเป็นต้องมี</t>
  </si>
  <si>
    <t>รวมค่างานส่วนที่ 3</t>
  </si>
  <si>
    <t>ลำดับที่</t>
  </si>
  <si>
    <t>ราคาค่าก่อสร้างชนิดฐานราก</t>
  </si>
  <si>
    <t>ค่างานส่วนที่ 1 ค่าวัสดุและค่าแรงงานหมวดงานก่อสร้าง (ทุน)</t>
  </si>
  <si>
    <t xml:space="preserve">     ราคารวมค่า  Factor  F</t>
  </si>
  <si>
    <t>ค่างานส่วนที่ 2 หมวดงานครุภัณฑ์สั่งซื้อหรือจัดซื้อ</t>
  </si>
  <si>
    <t>7 %</t>
  </si>
  <si>
    <t xml:space="preserve">ค่างานส่วนที่ 3  ค่าใช้จ่ายพิเศษตามข้อกำหนด (ถ้ามี) </t>
  </si>
  <si>
    <t>คิดเป็นเงินทั้งสิ้นโดยประมาณ</t>
  </si>
  <si>
    <t>ค่างานต้นทุน</t>
  </si>
  <si>
    <t>Factor F</t>
  </si>
  <si>
    <t>B</t>
  </si>
  <si>
    <t>B : ค่างานต้นทุนต่ำ</t>
  </si>
  <si>
    <t>(บาท)</t>
  </si>
  <si>
    <t>A</t>
  </si>
  <si>
    <t>A : ค่างานต้นทุนที่ประมาณราคาได้(วัสดุ+แรงงาน)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</si>
  <si>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</si>
  <si>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</si>
  <si>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</si>
  <si>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</si>
  <si>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</si>
  <si>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</si>
  <si>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Factor F =</t>
  </si>
  <si>
    <t>นำค่านี้ไปใช้ในการคำนวณ</t>
  </si>
  <si>
    <t>A * Factor F</t>
  </si>
  <si>
    <t>(ให้กรอกข้อมูลลงในช่อง A,B,C เท่านั้น)</t>
  </si>
  <si>
    <t>รวม ๓</t>
  </si>
  <si>
    <t>รวม ๔</t>
  </si>
  <si>
    <t>รวม ๕</t>
  </si>
  <si>
    <t>รวม ๗</t>
  </si>
  <si>
    <t>รวม ๘</t>
  </si>
  <si>
    <t>1.2.3 งานผนัง - ผิวผนัง</t>
  </si>
  <si>
    <t>1.2.4 งานพื้น - ผิวพื้น</t>
  </si>
  <si>
    <t>ตาราง Factor F  งานอาคาร</t>
  </si>
  <si>
    <t>การคำนวณหาค่า Factor-F</t>
  </si>
  <si>
    <t>เงินล่วงหน้าจ่าย</t>
  </si>
  <si>
    <t>หนังสือกรมบัญชีกลางที่ กค.0405.3 / ว 364 ลว.15  กันยายน 2559</t>
  </si>
  <si>
    <t>เงินประกันผลงานหัก</t>
  </si>
  <si>
    <t>ดอกเบี้ยเงินกู้</t>
  </si>
  <si>
    <t>ค่าภาษีมูลค่าเพิ่ม</t>
  </si>
  <si>
    <t xml:space="preserve"> Factor F =</t>
  </si>
  <si>
    <t xml:space="preserve"> D - ((D-E)*(A-B)/(C-B))</t>
  </si>
  <si>
    <r>
      <t>กลุ่มงานที่ 1</t>
    </r>
    <r>
      <rPr>
        <sz val="14"/>
        <color indexed="8"/>
        <rFont val="TH SarabunIT๙"/>
        <family val="2"/>
      </rPr>
      <t xml:space="preserve"> </t>
    </r>
  </si>
  <si>
    <r>
      <t>กลุ่มงานที่ 2</t>
    </r>
    <r>
      <rPr>
        <sz val="14"/>
        <color indexed="8"/>
        <rFont val="TH SarabunIT๙"/>
        <family val="2"/>
      </rPr>
      <t xml:space="preserve"> </t>
    </r>
  </si>
  <si>
    <r>
      <t>กลุ่มงานที่ 3</t>
    </r>
    <r>
      <rPr>
        <sz val="14"/>
        <color indexed="8"/>
        <rFont val="TH SarabunIT๙"/>
        <family val="2"/>
      </rPr>
      <t xml:space="preserve"> </t>
    </r>
  </si>
  <si>
    <r>
      <t>กลุ่มงานที่ 4</t>
    </r>
    <r>
      <rPr>
        <sz val="14"/>
        <color indexed="8"/>
        <rFont val="TH SarabunIT๙"/>
        <family val="2"/>
      </rPr>
      <t xml:space="preserve"> </t>
    </r>
  </si>
  <si>
    <r>
      <t xml:space="preserve"> </t>
    </r>
    <r>
      <rPr>
        <sz val="14"/>
        <rFont val="TH SarabunIT๙"/>
        <family val="2"/>
      </rPr>
      <t>(คิดในราคาเหมารวม ซึ่งรวมค่าใช้จ่ายและค่าภาษีไว้ด้วยแล้ว)</t>
    </r>
  </si>
  <si>
    <t>2.2.2 งานระบบเสียงและภาพห้องประชุม</t>
  </si>
  <si>
    <t xml:space="preserve">                วัสดุ</t>
  </si>
  <si>
    <t xml:space="preserve">           แรงงาน</t>
  </si>
  <si>
    <t>1.2.1 งานรื้อถอน เคลื่อนย้าย</t>
  </si>
  <si>
    <t>ตร.ฟ.</t>
  </si>
  <si>
    <t>ลบ.ม.</t>
  </si>
  <si>
    <t>รวม ๑</t>
  </si>
  <si>
    <t>รวม ๒</t>
  </si>
  <si>
    <t>๖. งานสุขภัณฑ์</t>
  </si>
  <si>
    <t>รวม ๖</t>
  </si>
  <si>
    <t>๗. งานประปา-สุขาภิบาล</t>
  </si>
  <si>
    <t>๘. งานระบบไฟฟ้า</t>
  </si>
  <si>
    <t>ตัว</t>
  </si>
  <si>
    <t>รวม ๑๒</t>
  </si>
  <si>
    <t>2.2.1 ระบบกล้องวงจรปิด CCTV</t>
  </si>
  <si>
    <t xml:space="preserve">ปรับปรุงศูนย์ฟื้นฟูสุขภาพการแพทย์แผนไทยและแพทย์ทางเลือก </t>
  </si>
  <si>
    <t>บัญชีแสดงปริมาณวัสดุและราคา</t>
  </si>
  <si>
    <t>โครงการก่อสร้าง ปรับปรุงศูนย์ฟื้นฟูสุขภาพการแพทย์แผนไทยและแพทย์ทางเลือก</t>
  </si>
  <si>
    <t>แบบเลขที่ 4/2560</t>
  </si>
  <si>
    <t>ผู้ประมาณการ คณะกรรมการกำหนดราคากลาง</t>
  </si>
  <si>
    <t>เป็นเงิน</t>
  </si>
  <si>
    <t>1.1 งานรื้อถอน ขนย้าย</t>
  </si>
  <si>
    <t>1.2 งานรื้อถอน ห้องน้ำชั้นสอง และสุขภัณฑ์ ท่อ</t>
  </si>
  <si>
    <t>1. งานรื้อถอน</t>
  </si>
  <si>
    <t>2.1 ฝ้ายิปซั่มบอร์ด ๙มม.โครงเคร่า C-LINE</t>
  </si>
  <si>
    <t xml:space="preserve">     0.40x1.00 m.</t>
  </si>
  <si>
    <t>2.2 ฝ้ากระเบื้องแผ่นเรียบ ๖ มม.โครงเคร่า ที -บาร์</t>
  </si>
  <si>
    <t xml:space="preserve">     0.60x0.60 m.</t>
  </si>
  <si>
    <t>2.3 ฝ้าไม้สน 15 มม.กว้าง 11 ซม.</t>
  </si>
  <si>
    <t xml:space="preserve">   โครงไม้เนื้อแข็ง 1 1/2"x3" 0.60x0.60 ม.</t>
  </si>
  <si>
    <t>3.1 ผนังอิฐมวลเบา</t>
  </si>
  <si>
    <t>3.2 ฉาบปูนเรียบ</t>
  </si>
  <si>
    <t>3.3 ผนังกรุไม้สนโครงเคร่า 1 1/2"x3"</t>
  </si>
  <si>
    <t>3.4 กระเบื้องเคลือบ 8"x8" ,8"X12"</t>
  </si>
  <si>
    <t>3.6 ผนังบุพลาสติค ลามิเนต รวมคิ้วไม้สัก</t>
  </si>
  <si>
    <t xml:space="preserve">     และไม้อัด 10 มม.</t>
  </si>
  <si>
    <t>3.5 ผนังกั้นห้อง ผ 2 สูง ๒.๐๐ม.</t>
  </si>
  <si>
    <t>4.1 พื้นไม้สน รวมม้านั่ง</t>
  </si>
  <si>
    <t>4.2 กระเบื้องเคลือบ 8"x8"</t>
  </si>
  <si>
    <t>4.3 ขัดพื้นใหม่</t>
  </si>
  <si>
    <t>4.4 ทรายถม</t>
  </si>
  <si>
    <t>4.5 กระเบื้องยางชนิดม้วนหนา ๒.๕ มม.</t>
  </si>
  <si>
    <t>4.6 พื้น คสล.หนา ๐.๐๘ ม.เหล็ก ๖มม.@0.20#</t>
  </si>
  <si>
    <t xml:space="preserve">      ขัดมัน</t>
  </si>
  <si>
    <t>๕. งานประตู-หน้าต่าง รวมวงกบและกระจก</t>
  </si>
  <si>
    <t>5.2 D2 บานสวิงเดี่ยว 0.80x2.00 ม.</t>
  </si>
  <si>
    <t>5.6 D4 บานเปิดไม้สัก 0.80x2.00 ม.</t>
  </si>
  <si>
    <t>5.7 D5 บานเปิดไม้สัก 0.90x2.00 ม.</t>
  </si>
  <si>
    <t xml:space="preserve">     รวมช่องแสง</t>
  </si>
  <si>
    <t>5.3 D3 บานเปิดไม้อัดยาง 0.70x2.00ม.</t>
  </si>
  <si>
    <t xml:space="preserve">     บุลาเนตทั้ง 2 ด้าน</t>
  </si>
  <si>
    <t>5.5 D3A บานเปิดไม้อัดยาง 0.80x2.00 ม.</t>
  </si>
  <si>
    <t>5.8 W1 บานเลื่อนคู่ 1.10x2.40 ม.</t>
  </si>
  <si>
    <t>5.9 W2 บานเลื่อนคู่ 1.10x2.๘0 ม.</t>
  </si>
  <si>
    <t>5.10 W3 ช่องแสงบานกระจกซ้อนเกล็ด</t>
  </si>
  <si>
    <t xml:space="preserve">     0.60 x 1.35 ม.</t>
  </si>
  <si>
    <t xml:space="preserve">5.11 W4 ประตูบานเปิดคู่ช่องท่อ </t>
  </si>
  <si>
    <t xml:space="preserve">      2-40 X 1.00  ม.</t>
  </si>
  <si>
    <t>5.10 เหล็กดัด ที่หน้าต่างบานเลื่อนและช่องแสง</t>
  </si>
  <si>
    <t xml:space="preserve">       ในห้องน้ำ</t>
  </si>
  <si>
    <t>5.11 มุ้งลวดอลูมีเนียมที่บานเลื่อนและช่องแสง</t>
  </si>
  <si>
    <t xml:space="preserve">       ห้องน้ำ</t>
  </si>
  <si>
    <t>5.1 D1 บานสวิงคู่ 2 x 0.80 x 2.00 ม.</t>
  </si>
  <si>
    <t>6.1 โถส้วมนั่งราบ</t>
  </si>
  <si>
    <t>6.2 อ่างล้างหน้า</t>
  </si>
  <si>
    <t>6.3 ที่ใส่กระดาษชำระ</t>
  </si>
  <si>
    <t>6.4 กระจกเงาติดตาย</t>
  </si>
  <si>
    <t>6.5 ฝักบัวชำระ</t>
  </si>
  <si>
    <t>6.6 ราวแขวนผ้า</t>
  </si>
  <si>
    <t>6.7 ตระแกรงกรองผงดักกลิ่น</t>
  </si>
  <si>
    <t>6.8 เคาว์เตอร์ คสล. TOP แกรนิตสีดำ</t>
  </si>
  <si>
    <t>6.9 ม้านั่ง+ชั้น คสล.</t>
  </si>
  <si>
    <t>6.10 ฝักบัวอาบน้ำสายอ่อน</t>
  </si>
  <si>
    <t>7.1 ท่อ PVC 13.5 Dia 1/2</t>
  </si>
  <si>
    <t>7.2 ท่อ PVC 8.5 Dia 2"</t>
  </si>
  <si>
    <t>7.3 ท่อ PVC 8.5 Dia 4"</t>
  </si>
  <si>
    <t>7.4 อุปกรณ์ประกอบและข้อต่อ</t>
  </si>
  <si>
    <t>7.5 บ่อเกรอะ-บ่อซึม ตามแบบ ๓๔๓๗ (๒.๑๐ลบ.ม.)</t>
  </si>
  <si>
    <t>7.6 บ่อเกรอะ-บ่อซึม ตามแบบ ๓๔๓๗ (๔.๔๐ลบ.ม.)</t>
  </si>
  <si>
    <t>7.7 ถังดับเพลิงเคมี ชนิด non cfc 10 ปอนด์</t>
  </si>
  <si>
    <t>8.1 โคม FL 1x40wชนิดฝังฝ้ามีรีเฟล็ก</t>
  </si>
  <si>
    <t>8.2 โคม FL 1x20wชนิดฝังฝ้ามีรีเฟล็ก ห้องน้ำ</t>
  </si>
  <si>
    <t xml:space="preserve">8.3 switch </t>
  </si>
  <si>
    <t>8.4 double plug</t>
  </si>
  <si>
    <t>8.5 PB-A,มี MAIN CIRCUIT BREAKER 36 ช่อง</t>
  </si>
  <si>
    <t>8.6 เดินสายร้อยท่อ</t>
  </si>
  <si>
    <t>8.7 EMERGENCY LIGHT 2x35w</t>
  </si>
  <si>
    <t>8.8 สายเมน THW 16 SQ,MM.</t>
  </si>
  <si>
    <t>8.9 สายเมน THW 25 SQ,MM.</t>
  </si>
  <si>
    <t>8.10 ground rod</t>
  </si>
  <si>
    <t>12.1 ตัวหนังสือสแตนเลส</t>
  </si>
  <si>
    <t>12.2 ผ้าม่านหน้าต่างพร้อมราง</t>
  </si>
  <si>
    <t>12.3 รางม่านอลูมีเนียมพร้อมผ้าม่านและอุปกรณ์</t>
  </si>
  <si>
    <t>12.4 โต๊ะประชุม ๑ ตัว ๘ เก้าอี้มีล้อ</t>
  </si>
  <si>
    <t>12.5 โต๊ะห้องตรวจ ๑ ตัว ๒ เก้าอี้</t>
  </si>
  <si>
    <t>12.6 โซฟา นั่ง ๓ คน ๑ ตัวนั่ง๒ คน ๒ตัว(ตามแบบ)</t>
  </si>
  <si>
    <t>12.7 โซฟา นั่ง ๓ คนเข้ามุม ๑ ตัวนั่ง๒ คน ๑ตัว(ตามแบบ)</t>
  </si>
  <si>
    <t>12. งานพิเศษสั่งซื้อหรือจัดซื้อ</t>
  </si>
  <si>
    <t>2. งานฝ้าเพดาน</t>
  </si>
  <si>
    <t>๓. งานผนัง-ผิวผนัง</t>
  </si>
  <si>
    <t>๔. งานพื้น-ผิวพื้น</t>
  </si>
  <si>
    <t>1.2.5 งานประตู - หน้าต่าง  รวมวงกบและกระจก</t>
  </si>
  <si>
    <t>1.2.7 งานประปา-สุขาภิบาล</t>
  </si>
  <si>
    <t>9 งานทาสี</t>
  </si>
  <si>
    <t>9.1 สีอีมัลชั่น ภายนอก-ภายใน</t>
  </si>
  <si>
    <t>9.2 สีน้ำมัน</t>
  </si>
  <si>
    <t>รวม 9</t>
  </si>
  <si>
    <t>10. งานระบบปรับอากาศ No.5</t>
  </si>
  <si>
    <t>10.1 CASSETTE TYPE  24,000 BTU/H</t>
  </si>
  <si>
    <t>10.2 WALL TYPE 18.000 BTU/H</t>
  </si>
  <si>
    <t>10.3 พัดลมดูดอากาศ ๘" 6 ชุด</t>
  </si>
  <si>
    <t>10.4 พัดลมโคจร 16" 3 ชุด</t>
  </si>
  <si>
    <t>รวม 10</t>
  </si>
  <si>
    <t>11. งานครุภัณฑ์สั่งทำ (จัดจ้าง) และงานตกแต่งภายในอาคาร</t>
  </si>
  <si>
    <t>11.1 F1</t>
  </si>
  <si>
    <t>11.2 F2</t>
  </si>
  <si>
    <t xml:space="preserve">11.3 F3 </t>
  </si>
  <si>
    <t>11.4 F4</t>
  </si>
  <si>
    <t>11.5 F5 LOCKER 9 ช่อง</t>
  </si>
  <si>
    <t>11.6 กระจกเงา+ไม้อัด 10 ม.ม.</t>
  </si>
  <si>
    <t>รวม ๑1</t>
  </si>
  <si>
    <t>1.2.9 งานทาสี</t>
  </si>
  <si>
    <t>1.2.8 งานระบบไฟฟ้า</t>
  </si>
  <si>
    <t>บัญชีแสดงรายการก่อสร้างสำหรับงานก่อสร้าง</t>
  </si>
  <si>
    <t>เสนอราคาโดย บริษัท/หจก./บริษัทร่วมค้า......................................................................................................................................................</t>
  </si>
  <si>
    <t>สถานที่ก่อสร้าง โรงพยาบาลชัยนาทนเรนทร  จังหวัดชัยนาท แบบเลขที่ 4/2560</t>
  </si>
  <si>
    <t>ที่อยู่ เลขที่.....................................................................................................................................โทร........................................................</t>
  </si>
  <si>
    <r>
      <t xml:space="preserve">      ราคารวมค่าภาษีมูลค่าเพิ่ม (</t>
    </r>
    <r>
      <rPr>
        <b/>
        <sz val="14"/>
        <rFont val="TH SarabunPSK"/>
        <family val="2"/>
      </rPr>
      <t xml:space="preserve">VAT)  </t>
    </r>
  </si>
  <si>
    <t>(ตัวอักษร)</t>
  </si>
  <si>
    <t>ลงชื่อ...........................................ผู้เสนอราคา</t>
  </si>
  <si>
    <t>(                                          )</t>
  </si>
  <si>
    <t>กรรมการผู้จัดการ/หุ้นส่วนผู้จัดการ</t>
  </si>
  <si>
    <t>ประทับตรา (ถ้ามี)</t>
  </si>
  <si>
    <t>โรงพยาบาลชัยนาทนเรนทร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</si>
</sst>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-* #,##0_-;\-* #,##0_-;_-* &quot;-&quot;??_-;_-@_-"/>
    <numFmt numFmtId="188" formatCode="_(* #,##0.00_);_(* \(#,##0.00\);_(* &quot;-&quot;??_);_(@_)"/>
    <numFmt numFmtId="189" formatCode="_(* #,##0_);_(* \(#,##0\);_(* &quot;-&quot;??_);_(@_)"/>
    <numFmt numFmtId="190" formatCode="#,##0.0000;[Red]\-#,##0.0000"/>
    <numFmt numFmtId="191" formatCode="0.0000"/>
    <numFmt numFmtId="192" formatCode="_-* #,##0.0000_-;\-* #,##0.0000_-;_-* &quot;-&quot;??_-;_-@_-"/>
    <numFmt numFmtId="193" formatCode="_-* #,##0.00000_-;\-* #,##0.00000_-;_-* &quot;-&quot;??_-;_-@_-"/>
  </numFmts>
  <fonts count="2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indexed="8"/>
      <name val="TH SarabunIT๙"/>
      <family val="2"/>
    </font>
    <font>
      <b/>
      <sz val="14"/>
      <color indexed="8"/>
      <name val="TH SarabunIT๙"/>
      <family val="2"/>
    </font>
    <font>
      <b/>
      <sz val="14"/>
      <name val="TH SarabunIT๙"/>
      <family val="2"/>
    </font>
    <font>
      <sz val="14"/>
      <name val="AngsanaUPC"/>
      <family val="1"/>
    </font>
    <font>
      <b/>
      <sz val="14"/>
      <name val="CordiaUPC"/>
      <family val="2"/>
      <charset val="222"/>
    </font>
    <font>
      <sz val="12"/>
      <name val="EucrosiaUPC"/>
      <family val="1"/>
    </font>
    <font>
      <sz val="14"/>
      <name val="TH SarabunIT๙"/>
      <family val="2"/>
    </font>
    <font>
      <b/>
      <i/>
      <sz val="14"/>
      <name val="TH SarabunIT๙"/>
      <family val="2"/>
    </font>
    <font>
      <u/>
      <sz val="14"/>
      <color indexed="8"/>
      <name val="TH SarabunIT๙"/>
      <family val="2"/>
    </font>
    <font>
      <b/>
      <sz val="14"/>
      <color indexed="10"/>
      <name val="TH SarabunIT๙"/>
      <family val="2"/>
    </font>
    <font>
      <sz val="14"/>
      <color indexed="10"/>
      <name val="TH SarabunIT๙"/>
      <family val="2"/>
    </font>
    <font>
      <sz val="14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b/>
      <sz val="14"/>
      <name val="EucrosiaUPC"/>
      <family val="1"/>
      <charset val="222"/>
    </font>
    <font>
      <sz val="16"/>
      <color theme="1"/>
      <name val="TH SarabunIT๙"/>
      <family val="2"/>
    </font>
    <font>
      <sz val="12"/>
      <color indexed="8"/>
      <name val="TH SarabunIT๙"/>
      <family val="2"/>
    </font>
    <font>
      <sz val="12"/>
      <color theme="1"/>
      <name val="TH SarabunIT๙"/>
      <family val="2"/>
    </font>
    <font>
      <sz val="13"/>
      <color theme="1"/>
      <name val="TH SarabunIT๙"/>
      <family val="2"/>
    </font>
    <font>
      <b/>
      <sz val="16"/>
      <color theme="1"/>
      <name val="TH SarabunIT๙"/>
      <family val="2"/>
    </font>
    <font>
      <sz val="15"/>
      <color theme="1"/>
      <name val="TH SarabunIT๙"/>
      <family val="2"/>
    </font>
    <font>
      <sz val="14"/>
      <name val="TH SarabunPSK"/>
      <family val="2"/>
    </font>
    <font>
      <b/>
      <sz val="13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</cellStyleXfs>
  <cellXfs count="261">
    <xf numFmtId="0" fontId="0" fillId="0" borderId="0" xfId="0"/>
    <xf numFmtId="0" fontId="2" fillId="0" borderId="7" xfId="0" quotePrefix="1" applyFont="1" applyBorder="1" applyAlignment="1">
      <alignment horizontal="left"/>
    </xf>
    <xf numFmtId="0" fontId="3" fillId="0" borderId="9" xfId="0" applyFont="1" applyFill="1" applyBorder="1" applyAlignment="1">
      <alignment horizontal="center"/>
    </xf>
    <xf numFmtId="38" fontId="2" fillId="0" borderId="11" xfId="1" applyNumberFormat="1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2" fillId="0" borderId="0" xfId="0" applyFont="1" applyBorder="1" applyAlignment="1"/>
    <xf numFmtId="0" fontId="8" fillId="0" borderId="0" xfId="0" applyFont="1" applyBorder="1"/>
    <xf numFmtId="188" fontId="6" fillId="3" borderId="0" xfId="1" applyNumberFormat="1" applyFont="1" applyFill="1"/>
    <xf numFmtId="188" fontId="9" fillId="3" borderId="0" xfId="1" applyNumberFormat="1" applyFont="1" applyFill="1"/>
    <xf numFmtId="188" fontId="9" fillId="3" borderId="27" xfId="1" applyNumberFormat="1" applyFont="1" applyFill="1" applyBorder="1"/>
    <xf numFmtId="188" fontId="9" fillId="3" borderId="43" xfId="1" applyNumberFormat="1" applyFont="1" applyFill="1" applyBorder="1"/>
    <xf numFmtId="0" fontId="2" fillId="0" borderId="9" xfId="0" applyFont="1" applyFill="1" applyBorder="1" applyAlignment="1">
      <alignment horizontal="centerContinuous"/>
    </xf>
    <xf numFmtId="0" fontId="3" fillId="0" borderId="28" xfId="0" applyFont="1" applyBorder="1" applyAlignment="1">
      <alignment horizontal="centerContinuous"/>
    </xf>
    <xf numFmtId="1" fontId="4" fillId="0" borderId="17" xfId="0" applyNumberFormat="1" applyFont="1" applyBorder="1"/>
    <xf numFmtId="38" fontId="4" fillId="0" borderId="10" xfId="0" applyNumberFormat="1" applyFont="1" applyBorder="1" applyAlignment="1">
      <alignment horizontal="center"/>
    </xf>
    <xf numFmtId="0" fontId="2" fillId="0" borderId="23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6" xfId="0" quotePrefix="1" applyFont="1" applyBorder="1" applyAlignment="1">
      <alignment horizontal="left"/>
    </xf>
    <xf numFmtId="3" fontId="2" fillId="0" borderId="15" xfId="0" applyNumberFormat="1" applyFont="1" applyBorder="1" applyAlignment="1">
      <alignment horizontal="right"/>
    </xf>
    <xf numFmtId="3" fontId="2" fillId="0" borderId="8" xfId="0" applyNumberFormat="1" applyFont="1" applyBorder="1" applyAlignment="1"/>
    <xf numFmtId="3" fontId="2" fillId="0" borderId="20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3" fontId="2" fillId="0" borderId="3" xfId="0" applyNumberFormat="1" applyFont="1" applyBorder="1" applyAlignment="1"/>
    <xf numFmtId="3" fontId="2" fillId="0" borderId="1" xfId="0" applyNumberFormat="1" applyFont="1" applyBorder="1" applyAlignment="1"/>
    <xf numFmtId="3" fontId="3" fillId="0" borderId="1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/>
    <xf numFmtId="0" fontId="8" fillId="0" borderId="0" xfId="0" applyFont="1"/>
    <xf numFmtId="0" fontId="2" fillId="0" borderId="15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8" xfId="0" applyFont="1" applyBorder="1" applyAlignment="1"/>
    <xf numFmtId="0" fontId="2" fillId="0" borderId="8" xfId="0" applyFont="1" applyBorder="1" applyAlignment="1"/>
    <xf numFmtId="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3" fontId="2" fillId="0" borderId="15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horizontal="right" vertical="center"/>
    </xf>
    <xf numFmtId="0" fontId="2" fillId="0" borderId="8" xfId="2" applyFont="1" applyBorder="1" applyAlignment="1">
      <alignment horizontal="left"/>
    </xf>
    <xf numFmtId="3" fontId="8" fillId="0" borderId="18" xfId="1" applyNumberFormat="1" applyFont="1" applyBorder="1" applyAlignment="1">
      <alignment horizontal="right" vertical="center"/>
    </xf>
    <xf numFmtId="0" fontId="2" fillId="0" borderId="8" xfId="2" applyFont="1" applyBorder="1" applyAlignment="1"/>
    <xf numFmtId="0" fontId="2" fillId="0" borderId="20" xfId="2" applyFont="1" applyBorder="1" applyAlignment="1"/>
    <xf numFmtId="3" fontId="2" fillId="0" borderId="20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0" fontId="8" fillId="0" borderId="19" xfId="0" applyFont="1" applyBorder="1"/>
    <xf numFmtId="0" fontId="2" fillId="0" borderId="11" xfId="2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left"/>
    </xf>
    <xf numFmtId="0" fontId="3" fillId="0" borderId="22" xfId="0" applyFont="1" applyBorder="1" applyAlignment="1">
      <alignment horizontal="right"/>
    </xf>
    <xf numFmtId="3" fontId="2" fillId="0" borderId="1" xfId="1" applyNumberFormat="1" applyFont="1" applyBorder="1" applyAlignment="1">
      <alignment horizontal="right" vertical="center"/>
    </xf>
    <xf numFmtId="188" fontId="2" fillId="0" borderId="15" xfId="1" applyNumberFormat="1" applyFont="1" applyBorder="1" applyAlignment="1">
      <alignment horizontal="center"/>
    </xf>
    <xf numFmtId="189" fontId="2" fillId="0" borderId="15" xfId="1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8" fillId="0" borderId="10" xfId="0" applyFont="1" applyBorder="1" applyAlignment="1" applyProtection="1">
      <alignment horizontal="left" vertical="center"/>
    </xf>
    <xf numFmtId="189" fontId="2" fillId="0" borderId="18" xfId="1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22" xfId="0" applyFont="1" applyBorder="1" applyAlignment="1"/>
    <xf numFmtId="0" fontId="3" fillId="0" borderId="3" xfId="0" applyFont="1" applyBorder="1" applyAlignment="1">
      <alignment horizontal="right"/>
    </xf>
    <xf numFmtId="189" fontId="2" fillId="0" borderId="1" xfId="1" applyNumberFormat="1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89" fontId="11" fillId="0" borderId="1" xfId="1" applyNumberFormat="1" applyFont="1" applyFill="1" applyBorder="1" applyAlignment="1">
      <alignment horizontal="center"/>
    </xf>
    <xf numFmtId="0" fontId="8" fillId="0" borderId="0" xfId="0" applyFont="1" applyFill="1"/>
    <xf numFmtId="0" fontId="2" fillId="2" borderId="23" xfId="0" applyFont="1" applyFill="1" applyBorder="1" applyAlignment="1">
      <alignment horizontal="center"/>
    </xf>
    <xf numFmtId="188" fontId="12" fillId="2" borderId="23" xfId="1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188" fontId="12" fillId="2" borderId="15" xfId="1" applyNumberFormat="1" applyFont="1" applyFill="1" applyBorder="1" applyAlignment="1">
      <alignment horizontal="center"/>
    </xf>
    <xf numFmtId="0" fontId="8" fillId="0" borderId="24" xfId="0" applyFont="1" applyBorder="1" applyAlignment="1">
      <alignment vertical="center"/>
    </xf>
    <xf numFmtId="188" fontId="2" fillId="0" borderId="21" xfId="1" applyNumberFormat="1" applyFont="1" applyBorder="1" applyAlignment="1">
      <alignment horizontal="center"/>
    </xf>
    <xf numFmtId="0" fontId="8" fillId="0" borderId="10" xfId="0" applyFont="1" applyBorder="1" applyAlignment="1">
      <alignment vertical="center"/>
    </xf>
    <xf numFmtId="188" fontId="2" fillId="0" borderId="18" xfId="1" applyNumberFormat="1" applyFont="1" applyBorder="1" applyAlignment="1">
      <alignment horizontal="center"/>
    </xf>
    <xf numFmtId="188" fontId="11" fillId="0" borderId="1" xfId="1" applyNumberFormat="1" applyFont="1" applyFill="1" applyBorder="1" applyAlignment="1">
      <alignment horizontal="center"/>
    </xf>
    <xf numFmtId="188" fontId="3" fillId="0" borderId="1" xfId="1" applyNumberFormat="1" applyFont="1" applyFill="1" applyBorder="1" applyAlignment="1">
      <alignment horizontal="right"/>
    </xf>
    <xf numFmtId="188" fontId="4" fillId="3" borderId="0" xfId="1" applyNumberFormat="1" applyFont="1" applyFill="1"/>
    <xf numFmtId="188" fontId="4" fillId="3" borderId="0" xfId="1" applyNumberFormat="1" applyFont="1" applyFill="1" applyAlignment="1">
      <alignment horizontal="right"/>
    </xf>
    <xf numFmtId="187" fontId="4" fillId="3" borderId="1" xfId="1" applyNumberFormat="1" applyFont="1" applyFill="1" applyBorder="1"/>
    <xf numFmtId="188" fontId="4" fillId="3" borderId="27" xfId="1" applyNumberFormat="1" applyFont="1" applyFill="1" applyBorder="1"/>
    <xf numFmtId="192" fontId="9" fillId="3" borderId="1" xfId="1" applyNumberFormat="1" applyFont="1" applyFill="1" applyBorder="1"/>
    <xf numFmtId="193" fontId="4" fillId="3" borderId="0" xfId="1" applyNumberFormat="1" applyFont="1" applyFill="1"/>
    <xf numFmtId="188" fontId="4" fillId="3" borderId="37" xfId="1" applyNumberFormat="1" applyFont="1" applyFill="1" applyBorder="1"/>
    <xf numFmtId="188" fontId="4" fillId="3" borderId="38" xfId="1" applyNumberFormat="1" applyFont="1" applyFill="1" applyBorder="1"/>
    <xf numFmtId="188" fontId="9" fillId="3" borderId="0" xfId="1" applyNumberFormat="1" applyFont="1" applyFill="1" applyAlignment="1">
      <alignment horizontal="center" vertical="center"/>
    </xf>
    <xf numFmtId="192" fontId="9" fillId="3" borderId="30" xfId="1" applyNumberFormat="1" applyFont="1" applyFill="1" applyBorder="1"/>
    <xf numFmtId="187" fontId="4" fillId="3" borderId="5" xfId="1" applyNumberFormat="1" applyFont="1" applyFill="1" applyBorder="1"/>
    <xf numFmtId="191" fontId="4" fillId="3" borderId="31" xfId="0" applyNumberFormat="1" applyFont="1" applyFill="1" applyBorder="1" applyAlignment="1">
      <alignment horizontal="center"/>
    </xf>
    <xf numFmtId="191" fontId="4" fillId="3" borderId="3" xfId="0" applyNumberFormat="1" applyFont="1" applyFill="1" applyBorder="1" applyAlignment="1">
      <alignment horizontal="center"/>
    </xf>
    <xf numFmtId="187" fontId="4" fillId="3" borderId="1" xfId="1" applyNumberFormat="1" applyFont="1" applyFill="1" applyBorder="1" applyAlignment="1">
      <alignment horizontal="right"/>
    </xf>
    <xf numFmtId="3" fontId="3" fillId="0" borderId="8" xfId="0" applyNumberFormat="1" applyFont="1" applyBorder="1" applyAlignment="1"/>
    <xf numFmtId="0" fontId="3" fillId="0" borderId="2" xfId="0" applyFont="1" applyBorder="1" applyAlignment="1" applyProtection="1">
      <alignment horizontal="center" vertical="center"/>
      <protection locked="0"/>
    </xf>
    <xf numFmtId="0" fontId="13" fillId="0" borderId="0" xfId="0" applyFont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87" fontId="14" fillId="0" borderId="1" xfId="1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center"/>
    </xf>
    <xf numFmtId="43" fontId="14" fillId="0" borderId="1" xfId="1" applyFont="1" applyBorder="1" applyAlignment="1">
      <alignment horizontal="right"/>
    </xf>
    <xf numFmtId="0" fontId="14" fillId="0" borderId="1" xfId="0" applyFont="1" applyBorder="1"/>
    <xf numFmtId="0" fontId="2" fillId="0" borderId="0" xfId="0" applyFont="1" applyBorder="1" applyAlignment="1">
      <alignment horizontal="left"/>
    </xf>
    <xf numFmtId="0" fontId="9" fillId="3" borderId="26" xfId="0" applyFont="1" applyFill="1" applyBorder="1"/>
    <xf numFmtId="9" fontId="9" fillId="3" borderId="27" xfId="0" applyNumberFormat="1" applyFont="1" applyFill="1" applyBorder="1" applyAlignment="1">
      <alignment horizontal="center"/>
    </xf>
    <xf numFmtId="188" fontId="9" fillId="3" borderId="42" xfId="1" applyNumberFormat="1" applyFont="1" applyFill="1" applyBorder="1"/>
    <xf numFmtId="188" fontId="9" fillId="3" borderId="32" xfId="1" applyNumberFormat="1" applyFont="1" applyFill="1" applyBorder="1"/>
    <xf numFmtId="0" fontId="9" fillId="3" borderId="33" xfId="0" applyFont="1" applyFill="1" applyBorder="1"/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8" fillId="3" borderId="33" xfId="0" applyFont="1" applyFill="1" applyBorder="1"/>
    <xf numFmtId="187" fontId="4" fillId="3" borderId="0" xfId="1" applyNumberFormat="1" applyFont="1" applyFill="1" applyBorder="1"/>
    <xf numFmtId="0" fontId="14" fillId="0" borderId="0" xfId="0" applyFont="1"/>
    <xf numFmtId="0" fontId="17" fillId="0" borderId="0" xfId="0" applyFont="1"/>
    <xf numFmtId="0" fontId="2" fillId="0" borderId="24" xfId="0" applyFont="1" applyBorder="1" applyAlignment="1">
      <alignment horizontal="center"/>
    </xf>
    <xf numFmtId="0" fontId="2" fillId="0" borderId="29" xfId="0" applyFont="1" applyBorder="1" applyAlignment="1">
      <alignment horizontal="right"/>
    </xf>
    <xf numFmtId="0" fontId="2" fillId="0" borderId="24" xfId="0" applyFont="1" applyBorder="1" applyAlignment="1"/>
    <xf numFmtId="3" fontId="2" fillId="0" borderId="29" xfId="0" applyNumberFormat="1" applyFont="1" applyBorder="1" applyAlignment="1">
      <alignment horizontal="right"/>
    </xf>
    <xf numFmtId="3" fontId="2" fillId="0" borderId="24" xfId="0" applyNumberFormat="1" applyFont="1" applyBorder="1" applyAlignment="1"/>
    <xf numFmtId="188" fontId="2" fillId="0" borderId="29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/>
    <xf numFmtId="188" fontId="2" fillId="0" borderId="0" xfId="1" applyNumberFormat="1" applyFont="1" applyBorder="1" applyAlignment="1">
      <alignment horizontal="center"/>
    </xf>
    <xf numFmtId="38" fontId="8" fillId="0" borderId="10" xfId="0" applyNumberFormat="1" applyFont="1" applyBorder="1" applyAlignment="1">
      <alignment horizontal="left"/>
    </xf>
    <xf numFmtId="0" fontId="18" fillId="0" borderId="8" xfId="0" applyFont="1" applyBorder="1" applyAlignment="1"/>
    <xf numFmtId="3" fontId="2" fillId="0" borderId="8" xfId="0" applyNumberFormat="1" applyFont="1" applyBorder="1" applyAlignment="1">
      <alignment horizontal="right"/>
    </xf>
    <xf numFmtId="3" fontId="2" fillId="0" borderId="10" xfId="0" applyNumberFormat="1" applyFont="1" applyBorder="1" applyAlignment="1"/>
    <xf numFmtId="3" fontId="2" fillId="0" borderId="1" xfId="0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/>
    <xf numFmtId="3" fontId="2" fillId="2" borderId="8" xfId="0" applyNumberFormat="1" applyFont="1" applyFill="1" applyBorder="1" applyAlignment="1"/>
    <xf numFmtId="0" fontId="14" fillId="0" borderId="9" xfId="0" applyFont="1" applyBorder="1"/>
    <xf numFmtId="43" fontId="15" fillId="0" borderId="1" xfId="1" applyFont="1" applyBorder="1" applyAlignment="1">
      <alignment horizontal="right"/>
    </xf>
    <xf numFmtId="43" fontId="14" fillId="0" borderId="1" xfId="1" applyFont="1" applyBorder="1" applyAlignment="1">
      <alignment horizontal="center"/>
    </xf>
    <xf numFmtId="43" fontId="14" fillId="0" borderId="1" xfId="1" applyNumberFormat="1" applyFont="1" applyBorder="1" applyAlignment="1">
      <alignment horizontal="right"/>
    </xf>
    <xf numFmtId="0" fontId="19" fillId="0" borderId="1" xfId="0" applyFont="1" applyBorder="1" applyAlignment="1"/>
    <xf numFmtId="0" fontId="20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Continuous"/>
    </xf>
    <xf numFmtId="0" fontId="21" fillId="0" borderId="1" xfId="0" applyFont="1" applyBorder="1" applyAlignment="1">
      <alignment horizontal="centerContinuous"/>
    </xf>
    <xf numFmtId="0" fontId="22" fillId="0" borderId="2" xfId="0" applyFont="1" applyBorder="1"/>
    <xf numFmtId="0" fontId="22" fillId="0" borderId="22" xfId="0" applyFont="1" applyBorder="1"/>
    <xf numFmtId="0" fontId="22" fillId="0" borderId="3" xfId="0" applyFont="1" applyBorder="1"/>
    <xf numFmtId="0" fontId="21" fillId="0" borderId="4" xfId="0" applyFont="1" applyBorder="1" applyAlignment="1">
      <alignment horizontal="center"/>
    </xf>
    <xf numFmtId="0" fontId="21" fillId="0" borderId="3" xfId="0" applyFont="1" applyBorder="1" applyAlignment="1">
      <alignment horizontal="left"/>
    </xf>
    <xf numFmtId="0" fontId="21" fillId="0" borderId="1" xfId="0" applyFont="1" applyBorder="1"/>
    <xf numFmtId="0" fontId="21" fillId="0" borderId="2" xfId="0" applyNumberFormat="1" applyFont="1" applyBorder="1" applyAlignment="1">
      <alignment horizontal="left"/>
    </xf>
    <xf numFmtId="0" fontId="21" fillId="0" borderId="3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43" fontId="20" fillId="0" borderId="1" xfId="1" applyFont="1" applyBorder="1" applyAlignment="1">
      <alignment horizontal="right"/>
    </xf>
    <xf numFmtId="0" fontId="15" fillId="0" borderId="5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4" fontId="2" fillId="0" borderId="15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22" xfId="0" applyNumberFormat="1" applyFont="1" applyBorder="1" applyAlignment="1"/>
    <xf numFmtId="4" fontId="3" fillId="0" borderId="1" xfId="0" applyNumberFormat="1" applyFont="1" applyFill="1" applyBorder="1" applyAlignment="1">
      <alignment horizontal="right"/>
    </xf>
    <xf numFmtId="4" fontId="3" fillId="0" borderId="22" xfId="0" applyNumberFormat="1" applyFont="1" applyFill="1" applyBorder="1" applyAlignment="1"/>
    <xf numFmtId="43" fontId="14" fillId="0" borderId="0" xfId="0" applyNumberFormat="1" applyFont="1"/>
    <xf numFmtId="0" fontId="23" fillId="0" borderId="0" xfId="0" applyFont="1" applyFill="1"/>
    <xf numFmtId="0" fontId="25" fillId="0" borderId="0" xfId="0" applyFont="1"/>
    <xf numFmtId="0" fontId="23" fillId="0" borderId="0" xfId="0" applyFont="1" applyFill="1" applyBorder="1" applyAlignment="1">
      <alignment horizontal="left"/>
    </xf>
    <xf numFmtId="2" fontId="23" fillId="0" borderId="3" xfId="0" applyNumberFormat="1" applyFont="1" applyFill="1" applyBorder="1" applyAlignment="1"/>
    <xf numFmtId="3" fontId="23" fillId="0" borderId="1" xfId="3" applyNumberFormat="1" applyFont="1" applyFill="1" applyBorder="1" applyAlignment="1"/>
    <xf numFmtId="3" fontId="23" fillId="0" borderId="1" xfId="0" applyNumberFormat="1" applyFont="1" applyFill="1" applyBorder="1" applyAlignment="1"/>
    <xf numFmtId="0" fontId="23" fillId="0" borderId="25" xfId="0" quotePrefix="1" applyFont="1" applyFill="1" applyBorder="1" applyAlignment="1">
      <alignment horizontal="left"/>
    </xf>
    <xf numFmtId="2" fontId="26" fillId="0" borderId="6" xfId="0" quotePrefix="1" applyNumberFormat="1" applyFont="1" applyFill="1" applyBorder="1" applyAlignment="1">
      <alignment horizontal="center"/>
    </xf>
    <xf numFmtId="3" fontId="23" fillId="0" borderId="27" xfId="0" applyNumberFormat="1" applyFont="1" applyFill="1" applyBorder="1" applyAlignment="1"/>
    <xf numFmtId="0" fontId="26" fillId="0" borderId="1" xfId="0" applyFont="1" applyFill="1" applyBorder="1" applyAlignment="1">
      <alignment horizontal="center"/>
    </xf>
    <xf numFmtId="0" fontId="23" fillId="0" borderId="2" xfId="0" applyFont="1" applyFill="1" applyBorder="1" applyAlignment="1"/>
    <xf numFmtId="2" fontId="23" fillId="0" borderId="25" xfId="0" applyNumberFormat="1" applyFont="1" applyFill="1" applyBorder="1" applyAlignment="1"/>
    <xf numFmtId="38" fontId="26" fillId="0" borderId="1" xfId="1" applyNumberFormat="1" applyFont="1" applyFill="1" applyBorder="1" applyAlignment="1"/>
    <xf numFmtId="2" fontId="23" fillId="0" borderId="0" xfId="0" applyNumberFormat="1" applyFont="1" applyFill="1" applyBorder="1" applyAlignment="1"/>
    <xf numFmtId="0" fontId="26" fillId="0" borderId="0" xfId="0" applyFont="1" applyFill="1" applyBorder="1" applyAlignment="1">
      <alignment horizontal="left"/>
    </xf>
    <xf numFmtId="0" fontId="23" fillId="0" borderId="0" xfId="0" applyFont="1" applyFill="1" applyBorder="1"/>
    <xf numFmtId="3" fontId="26" fillId="0" borderId="28" xfId="0" applyNumberFormat="1" applyFont="1" applyFill="1" applyBorder="1" applyAlignment="1"/>
    <xf numFmtId="0" fontId="23" fillId="0" borderId="22" xfId="0" applyFont="1" applyFill="1" applyBorder="1" applyAlignment="1"/>
    <xf numFmtId="2" fontId="23" fillId="0" borderId="22" xfId="0" applyNumberFormat="1" applyFont="1" applyFill="1" applyBorder="1" applyAlignment="1"/>
    <xf numFmtId="2" fontId="23" fillId="0" borderId="3" xfId="0" quotePrefix="1" applyNumberFormat="1" applyFont="1" applyFill="1" applyBorder="1" applyAlignment="1"/>
    <xf numFmtId="2" fontId="26" fillId="0" borderId="28" xfId="0" quotePrefix="1" applyNumberFormat="1" applyFont="1" applyFill="1" applyBorder="1" applyAlignment="1">
      <alignment horizontal="center"/>
    </xf>
    <xf numFmtId="0" fontId="23" fillId="0" borderId="5" xfId="0" applyFont="1" applyFill="1" applyBorder="1" applyAlignment="1"/>
    <xf numFmtId="0" fontId="23" fillId="0" borderId="14" xfId="0" applyFont="1" applyFill="1" applyBorder="1" applyAlignment="1"/>
    <xf numFmtId="0" fontId="23" fillId="0" borderId="6" xfId="0" applyFont="1" applyFill="1" applyBorder="1" applyAlignment="1"/>
    <xf numFmtId="190" fontId="26" fillId="0" borderId="6" xfId="1" applyNumberFormat="1" applyFont="1" applyFill="1" applyBorder="1" applyAlignment="1">
      <alignment horizontal="center"/>
    </xf>
    <xf numFmtId="191" fontId="26" fillId="0" borderId="28" xfId="3" applyNumberFormat="1" applyFont="1" applyFill="1" applyBorder="1" applyAlignment="1">
      <alignment horizontal="center"/>
    </xf>
    <xf numFmtId="0" fontId="23" fillId="0" borderId="6" xfId="0" quotePrefix="1" applyFont="1" applyFill="1" applyBorder="1" applyAlignment="1">
      <alignment horizontal="left"/>
    </xf>
    <xf numFmtId="0" fontId="15" fillId="0" borderId="29" xfId="0" applyFont="1" applyBorder="1" applyAlignment="1">
      <alignment horizontal="right"/>
    </xf>
    <xf numFmtId="0" fontId="15" fillId="0" borderId="29" xfId="0" applyFont="1" applyBorder="1" applyAlignment="1">
      <alignment horizontal="center"/>
    </xf>
    <xf numFmtId="187" fontId="14" fillId="0" borderId="29" xfId="1" applyNumberFormat="1" applyFont="1" applyBorder="1" applyAlignment="1">
      <alignment horizontal="right"/>
    </xf>
    <xf numFmtId="43" fontId="15" fillId="0" borderId="29" xfId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187" fontId="14" fillId="0" borderId="0" xfId="1" applyNumberFormat="1" applyFont="1" applyBorder="1" applyAlignment="1">
      <alignment horizontal="right"/>
    </xf>
    <xf numFmtId="43" fontId="15" fillId="0" borderId="0" xfId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0" xfId="0" applyNumberFormat="1" applyFont="1" applyBorder="1" applyAlignment="1"/>
    <xf numFmtId="189" fontId="2" fillId="0" borderId="0" xfId="1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87" fontId="14" fillId="0" borderId="5" xfId="1" applyNumberFormat="1" applyFont="1" applyBorder="1" applyAlignment="1">
      <alignment horizontal="right"/>
    </xf>
    <xf numFmtId="43" fontId="14" fillId="0" borderId="5" xfId="1" applyFont="1" applyBorder="1" applyAlignment="1">
      <alignment horizontal="right"/>
    </xf>
    <xf numFmtId="0" fontId="25" fillId="0" borderId="0" xfId="0" applyFont="1" applyAlignment="1">
      <alignment horizontal="center"/>
    </xf>
    <xf numFmtId="38" fontId="26" fillId="0" borderId="1" xfId="1" applyNumberFormat="1" applyFont="1" applyFill="1" applyBorder="1" applyAlignment="1">
      <alignment horizontal="center"/>
    </xf>
    <xf numFmtId="2" fontId="26" fillId="0" borderId="2" xfId="0" quotePrefix="1" applyNumberFormat="1" applyFont="1" applyFill="1" applyBorder="1" applyAlignment="1">
      <alignment horizontal="left"/>
    </xf>
    <xf numFmtId="2" fontId="26" fillId="0" borderId="22" xfId="0" quotePrefix="1" applyNumberFormat="1" applyFont="1" applyFill="1" applyBorder="1" applyAlignment="1">
      <alignment horizontal="left"/>
    </xf>
    <xf numFmtId="2" fontId="26" fillId="0" borderId="3" xfId="0" quotePrefix="1" applyNumberFormat="1" applyFont="1" applyFill="1" applyBorder="1" applyAlignment="1">
      <alignment horizontal="left"/>
    </xf>
    <xf numFmtId="3" fontId="26" fillId="0" borderId="2" xfId="0" applyNumberFormat="1" applyFont="1" applyFill="1" applyBorder="1" applyAlignment="1">
      <alignment horizontal="center"/>
    </xf>
    <xf numFmtId="3" fontId="26" fillId="0" borderId="3" xfId="0" applyNumberFormat="1" applyFont="1" applyFill="1" applyBorder="1" applyAlignment="1">
      <alignment horizontal="center"/>
    </xf>
    <xf numFmtId="3" fontId="23" fillId="0" borderId="2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top"/>
    </xf>
    <xf numFmtId="0" fontId="26" fillId="0" borderId="5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29" xfId="0" applyFont="1" applyFill="1" applyBorder="1" applyAlignment="1">
      <alignment horizontal="center" vertical="top"/>
    </xf>
    <xf numFmtId="0" fontId="26" fillId="0" borderId="13" xfId="0" applyFont="1" applyFill="1" applyBorder="1" applyAlignment="1">
      <alignment horizontal="center" vertical="top"/>
    </xf>
    <xf numFmtId="0" fontId="26" fillId="0" borderId="14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28" xfId="0" applyFont="1" applyFill="1" applyBorder="1" applyAlignment="1">
      <alignment horizontal="center" vertical="top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38" fontId="26" fillId="0" borderId="0" xfId="0" applyNumberFormat="1" applyFont="1" applyFill="1" applyBorder="1" applyAlignment="1">
      <alignment horizontal="center" vertical="center"/>
    </xf>
    <xf numFmtId="38" fontId="26" fillId="0" borderId="0" xfId="0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22" fillId="0" borderId="1" xfId="0" applyFont="1" applyBorder="1" applyAlignment="1">
      <alignment horizontal="left"/>
    </xf>
    <xf numFmtId="0" fontId="17" fillId="0" borderId="0" xfId="0" applyFont="1" applyAlignment="1">
      <alignment horizontal="center"/>
    </xf>
    <xf numFmtId="188" fontId="4" fillId="3" borderId="26" xfId="1" applyNumberFormat="1" applyFont="1" applyFill="1" applyBorder="1" applyAlignment="1">
      <alignment horizontal="center"/>
    </xf>
    <xf numFmtId="188" fontId="4" fillId="3" borderId="0" xfId="1" applyNumberFormat="1" applyFont="1" applyFill="1" applyBorder="1" applyAlignment="1">
      <alignment horizontal="center"/>
    </xf>
    <xf numFmtId="188" fontId="4" fillId="3" borderId="27" xfId="1" applyNumberFormat="1" applyFont="1" applyFill="1" applyBorder="1" applyAlignment="1">
      <alignment horizontal="center"/>
    </xf>
    <xf numFmtId="17" fontId="16" fillId="3" borderId="37" xfId="0" quotePrefix="1" applyNumberFormat="1" applyFont="1" applyFill="1" applyBorder="1" applyAlignment="1">
      <alignment horizontal="center"/>
    </xf>
    <xf numFmtId="0" fontId="9" fillId="3" borderId="39" xfId="0" applyFont="1" applyFill="1" applyBorder="1" applyAlignment="1">
      <alignment horizontal="center"/>
    </xf>
    <xf numFmtId="0" fontId="9" fillId="3" borderId="40" xfId="0" applyFont="1" applyFill="1" applyBorder="1" applyAlignment="1">
      <alignment horizontal="center"/>
    </xf>
    <xf numFmtId="188" fontId="9" fillId="3" borderId="39" xfId="1" applyNumberFormat="1" applyFont="1" applyFill="1" applyBorder="1" applyAlignment="1">
      <alignment horizontal="center"/>
    </xf>
    <xf numFmtId="188" fontId="9" fillId="3" borderId="40" xfId="1" applyNumberFormat="1" applyFont="1" applyFill="1" applyBorder="1" applyAlignment="1">
      <alignment horizontal="center"/>
    </xf>
    <xf numFmtId="188" fontId="9" fillId="3" borderId="41" xfId="1" applyNumberFormat="1" applyFont="1" applyFill="1" applyBorder="1" applyAlignment="1">
      <alignment horizontal="center"/>
    </xf>
    <xf numFmtId="188" fontId="9" fillId="3" borderId="26" xfId="1" applyNumberFormat="1" applyFont="1" applyFill="1" applyBorder="1" applyAlignment="1">
      <alignment horizontal="left"/>
    </xf>
    <xf numFmtId="188" fontId="9" fillId="3" borderId="0" xfId="1" applyNumberFormat="1" applyFont="1" applyFill="1" applyAlignment="1">
      <alignment horizontal="left"/>
    </xf>
    <xf numFmtId="188" fontId="9" fillId="3" borderId="0" xfId="1" applyNumberFormat="1" applyFont="1" applyFill="1" applyAlignment="1">
      <alignment vertical="center"/>
    </xf>
  </cellXfs>
  <cellStyles count="5">
    <cellStyle name="Comma" xfId="1" builtinId="3"/>
    <cellStyle name="Normal" xfId="0" builtinId="0"/>
    <cellStyle name="Normal_แบบตารางใหม่ -กลุ่ม 3" xfId="3"/>
    <cellStyle name="ปกติ_4580&amp;87-7-46" xfId="4"/>
    <cellStyle name="ปกติ_อาคาร สนง.ระบบบริการการแพทย์ฉุกเฉิน 1025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120" zoomScaleNormal="120" workbookViewId="0">
      <selection activeCell="H27" sqref="H27"/>
    </sheetView>
  </sheetViews>
  <sheetFormatPr defaultRowHeight="21.75" x14ac:dyDescent="0.5"/>
  <cols>
    <col min="1" max="1" width="2.25" style="163" customWidth="1"/>
    <col min="2" max="2" width="7.125" style="163" customWidth="1"/>
    <col min="3" max="3" width="10.25" style="163" customWidth="1"/>
    <col min="4" max="4" width="6.375" style="163" customWidth="1"/>
    <col min="5" max="5" width="9" style="163"/>
    <col min="6" max="6" width="14.75" style="163" customWidth="1"/>
    <col min="7" max="7" width="14.5" style="163" customWidth="1"/>
    <col min="8" max="8" width="15.625" style="163" customWidth="1"/>
    <col min="9" max="9" width="11.375" style="163" customWidth="1"/>
    <col min="10" max="10" width="9" style="163"/>
    <col min="11" max="11" width="11.125" style="163" bestFit="1" customWidth="1"/>
    <col min="12" max="16384" width="9" style="163"/>
  </cols>
  <sheetData>
    <row r="1" spans="1:11" ht="44.25" customHeight="1" x14ac:dyDescent="0.5">
      <c r="A1" s="162"/>
      <c r="B1" s="213" t="s">
        <v>220</v>
      </c>
      <c r="C1" s="213"/>
      <c r="D1" s="213"/>
      <c r="E1" s="213"/>
      <c r="F1" s="213"/>
      <c r="G1" s="213"/>
      <c r="H1" s="213"/>
      <c r="I1" s="213"/>
    </row>
    <row r="2" spans="1:11" ht="28.5" customHeight="1" x14ac:dyDescent="0.5">
      <c r="A2" s="162"/>
      <c r="B2" s="226" t="s">
        <v>221</v>
      </c>
      <c r="C2" s="226"/>
      <c r="D2" s="226"/>
      <c r="E2" s="226"/>
      <c r="F2" s="226"/>
      <c r="G2" s="226"/>
      <c r="H2" s="226"/>
      <c r="I2" s="226"/>
    </row>
    <row r="3" spans="1:11" ht="31.5" customHeight="1" x14ac:dyDescent="0.5">
      <c r="A3" s="162"/>
      <c r="B3" s="227" t="s">
        <v>223</v>
      </c>
      <c r="C3" s="227"/>
      <c r="D3" s="227"/>
      <c r="E3" s="227"/>
      <c r="F3" s="227"/>
      <c r="G3" s="227"/>
      <c r="H3" s="227"/>
      <c r="I3" s="227"/>
    </row>
    <row r="4" spans="1:11" x14ac:dyDescent="0.5">
      <c r="A4" s="162"/>
      <c r="B4" s="228" t="str">
        <f>ปร.4!A2</f>
        <v>โครงการก่อสร้าง ปรับปรุงศูนย์ฟื้นฟูสุขภาพการแพทย์แผนไทยและแพทย์ทางเลือก</v>
      </c>
      <c r="C4" s="228"/>
      <c r="D4" s="228"/>
      <c r="E4" s="228"/>
      <c r="F4" s="228"/>
      <c r="G4" s="228"/>
      <c r="H4" s="228"/>
      <c r="I4" s="228"/>
    </row>
    <row r="5" spans="1:11" x14ac:dyDescent="0.5">
      <c r="A5" s="162"/>
      <c r="B5" s="229" t="str">
        <f>ปร.4!A3</f>
        <v>สถานที่ก่อสร้าง โรงพยาบาลชัยนาทนเรนทร  จังหวัดชัยนาท แบบเลขที่ 4/2560</v>
      </c>
      <c r="C5" s="229"/>
      <c r="D5" s="229"/>
      <c r="E5" s="229"/>
      <c r="F5" s="229"/>
      <c r="G5" s="229"/>
      <c r="H5" s="229"/>
      <c r="I5" s="229"/>
    </row>
    <row r="6" spans="1:11" x14ac:dyDescent="0.5">
      <c r="A6" s="162"/>
      <c r="B6" s="214" t="s">
        <v>51</v>
      </c>
      <c r="C6" s="216" t="s">
        <v>4</v>
      </c>
      <c r="D6" s="217"/>
      <c r="E6" s="217"/>
      <c r="F6" s="218"/>
      <c r="G6" s="222" t="s">
        <v>52</v>
      </c>
      <c r="H6" s="223"/>
      <c r="I6" s="224" t="s">
        <v>16</v>
      </c>
    </row>
    <row r="7" spans="1:11" x14ac:dyDescent="0.5">
      <c r="A7" s="162"/>
      <c r="B7" s="215"/>
      <c r="C7" s="219"/>
      <c r="D7" s="220"/>
      <c r="E7" s="220"/>
      <c r="F7" s="221"/>
      <c r="G7" s="222" t="s">
        <v>18</v>
      </c>
      <c r="H7" s="223"/>
      <c r="I7" s="225"/>
    </row>
    <row r="8" spans="1:11" x14ac:dyDescent="0.5">
      <c r="A8" s="162"/>
      <c r="B8" s="171">
        <v>1</v>
      </c>
      <c r="C8" s="172" t="s">
        <v>53</v>
      </c>
      <c r="D8" s="179"/>
      <c r="E8" s="180"/>
      <c r="F8" s="165"/>
      <c r="G8" s="210"/>
      <c r="H8" s="211"/>
      <c r="I8" s="166"/>
    </row>
    <row r="9" spans="1:11" x14ac:dyDescent="0.5">
      <c r="A9" s="162"/>
      <c r="B9" s="183"/>
      <c r="C9" s="184" t="s">
        <v>54</v>
      </c>
      <c r="D9" s="185"/>
      <c r="E9" s="186"/>
      <c r="F9" s="187">
        <f>Sheet4!E14</f>
        <v>1.3056000000000001</v>
      </c>
      <c r="G9" s="208"/>
      <c r="H9" s="209"/>
      <c r="I9" s="166"/>
    </row>
    <row r="10" spans="1:11" x14ac:dyDescent="0.5">
      <c r="A10" s="162"/>
      <c r="B10" s="171">
        <v>2</v>
      </c>
      <c r="C10" s="172" t="s">
        <v>55</v>
      </c>
      <c r="D10" s="179"/>
      <c r="E10" s="180"/>
      <c r="F10" s="165"/>
      <c r="G10" s="210"/>
      <c r="H10" s="211"/>
      <c r="I10" s="167"/>
    </row>
    <row r="11" spans="1:11" x14ac:dyDescent="0.5">
      <c r="A11" s="162"/>
      <c r="B11" s="183"/>
      <c r="C11" s="184" t="s">
        <v>224</v>
      </c>
      <c r="D11" s="188"/>
      <c r="E11" s="169"/>
      <c r="F11" s="182" t="s">
        <v>56</v>
      </c>
      <c r="G11" s="208"/>
      <c r="H11" s="209"/>
      <c r="I11" s="170"/>
    </row>
    <row r="12" spans="1:11" x14ac:dyDescent="0.5">
      <c r="A12" s="162"/>
      <c r="B12" s="171">
        <v>3</v>
      </c>
      <c r="C12" s="172" t="s">
        <v>57</v>
      </c>
      <c r="D12" s="168"/>
      <c r="E12" s="173"/>
      <c r="F12" s="173"/>
      <c r="G12" s="208"/>
      <c r="H12" s="209"/>
      <c r="I12" s="174"/>
    </row>
    <row r="13" spans="1:11" x14ac:dyDescent="0.5">
      <c r="A13" s="162"/>
      <c r="B13" s="172"/>
      <c r="C13" s="172"/>
      <c r="D13" s="180"/>
      <c r="E13" s="180"/>
      <c r="F13" s="181"/>
      <c r="G13" s="212"/>
      <c r="H13" s="212"/>
      <c r="I13" s="170"/>
    </row>
    <row r="14" spans="1:11" ht="25.5" customHeight="1" x14ac:dyDescent="0.5">
      <c r="A14" s="162"/>
      <c r="B14" s="205" t="s">
        <v>58</v>
      </c>
      <c r="C14" s="206"/>
      <c r="D14" s="206"/>
      <c r="E14" s="206"/>
      <c r="F14" s="207"/>
      <c r="G14" s="204"/>
      <c r="H14" s="204"/>
      <c r="I14" s="167"/>
      <c r="K14" s="163">
        <f>+H14*0.1</f>
        <v>0</v>
      </c>
    </row>
    <row r="15" spans="1:11" ht="31.5" customHeight="1" x14ac:dyDescent="0.5">
      <c r="A15" s="162"/>
      <c r="B15" s="230" t="s">
        <v>225</v>
      </c>
      <c r="C15" s="231"/>
      <c r="D15" s="231"/>
      <c r="E15" s="231"/>
      <c r="F15" s="231"/>
      <c r="G15" s="231"/>
      <c r="H15" s="231"/>
      <c r="I15" s="178"/>
      <c r="K15" s="163">
        <f>+H14*0.52</f>
        <v>0</v>
      </c>
    </row>
    <row r="16" spans="1:11" x14ac:dyDescent="0.5">
      <c r="A16" s="162"/>
      <c r="B16" s="164"/>
      <c r="C16" s="164"/>
      <c r="D16" s="175"/>
      <c r="E16" s="175"/>
      <c r="F16" s="175"/>
      <c r="G16" s="176"/>
      <c r="H16" s="176"/>
      <c r="I16" s="177"/>
      <c r="K16" s="163">
        <f>SUM(K14:K15)</f>
        <v>0</v>
      </c>
    </row>
    <row r="17" spans="6:7" x14ac:dyDescent="0.5">
      <c r="F17" s="203" t="s">
        <v>226</v>
      </c>
      <c r="G17" s="203"/>
    </row>
    <row r="18" spans="6:7" x14ac:dyDescent="0.5">
      <c r="F18" s="203" t="s">
        <v>227</v>
      </c>
      <c r="G18" s="203"/>
    </row>
    <row r="19" spans="6:7" x14ac:dyDescent="0.5">
      <c r="F19" s="203" t="s">
        <v>228</v>
      </c>
      <c r="G19" s="203"/>
    </row>
    <row r="20" spans="6:7" x14ac:dyDescent="0.5">
      <c r="F20" s="203" t="s">
        <v>229</v>
      </c>
      <c r="G20" s="203"/>
    </row>
  </sheetData>
  <mergeCells count="23">
    <mergeCell ref="G8:H8"/>
    <mergeCell ref="B1:I1"/>
    <mergeCell ref="B6:B7"/>
    <mergeCell ref="C6:F7"/>
    <mergeCell ref="G6:H6"/>
    <mergeCell ref="I6:I7"/>
    <mergeCell ref="B2:I2"/>
    <mergeCell ref="B3:I3"/>
    <mergeCell ref="B4:I4"/>
    <mergeCell ref="B5:I5"/>
    <mergeCell ref="G7:H7"/>
    <mergeCell ref="G9:H9"/>
    <mergeCell ref="G10:H10"/>
    <mergeCell ref="G11:H11"/>
    <mergeCell ref="G12:H12"/>
    <mergeCell ref="G13:H13"/>
    <mergeCell ref="F20:G20"/>
    <mergeCell ref="G14:H14"/>
    <mergeCell ref="B14:F14"/>
    <mergeCell ref="F17:G17"/>
    <mergeCell ref="F18:G18"/>
    <mergeCell ref="F19:G19"/>
    <mergeCell ref="B15:H15"/>
  </mergeCells>
  <pageMargins left="0.31496062992125984" right="0.31496062992125984" top="0.35433070866141736" bottom="0.35433070866141736" header="0.31496062992125984" footer="0.31496062992125984"/>
  <pageSetup paperSize="9" orientation="portrait" horizontalDpi="4294967293" verticalDpi="4294967293" r:id="rId1"/>
  <headerFooter>
    <oddHeader>&amp;R&amp;"TH SarabunIT๙,ธรรมดา"&amp;14ปร.๖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31" zoomScale="150" zoomScaleNormal="150" workbookViewId="0">
      <selection activeCell="C45" sqref="C45:D45"/>
    </sheetView>
  </sheetViews>
  <sheetFormatPr defaultRowHeight="18.75" x14ac:dyDescent="0.3"/>
  <cols>
    <col min="1" max="1" width="2.5" style="115" customWidth="1"/>
    <col min="2" max="2" width="6" style="115" customWidth="1"/>
    <col min="3" max="3" width="7.75" style="115" customWidth="1"/>
    <col min="4" max="4" width="43.125" style="115" customWidth="1"/>
    <col min="5" max="5" width="9.75" style="115" customWidth="1"/>
    <col min="6" max="6" width="12.5" style="115" customWidth="1"/>
    <col min="7" max="7" width="9" style="115" customWidth="1"/>
    <col min="8" max="16384" width="9" style="115"/>
  </cols>
  <sheetData>
    <row r="1" spans="1:7" x14ac:dyDescent="0.3">
      <c r="A1" s="32"/>
      <c r="B1" s="234" t="s">
        <v>10</v>
      </c>
      <c r="C1" s="234"/>
      <c r="D1" s="234"/>
      <c r="E1" s="234"/>
      <c r="F1" s="234"/>
      <c r="G1" s="234"/>
    </row>
    <row r="2" spans="1:7" x14ac:dyDescent="0.3">
      <c r="A2" s="32"/>
      <c r="B2" s="20" t="s">
        <v>11</v>
      </c>
      <c r="C2" s="14"/>
      <c r="D2" s="134" t="s">
        <v>112</v>
      </c>
      <c r="E2" s="18" t="s">
        <v>115</v>
      </c>
      <c r="F2" s="16"/>
      <c r="G2" s="2"/>
    </row>
    <row r="3" spans="1:7" x14ac:dyDescent="0.3">
      <c r="A3" s="32"/>
      <c r="B3" s="1" t="s">
        <v>12</v>
      </c>
      <c r="C3" s="15"/>
      <c r="D3" s="127" t="s">
        <v>230</v>
      </c>
      <c r="E3" s="19" t="s">
        <v>13</v>
      </c>
      <c r="F3" s="17"/>
      <c r="G3" s="3"/>
    </row>
    <row r="4" spans="1:7" x14ac:dyDescent="0.3">
      <c r="A4" s="32"/>
      <c r="B4" s="4" t="s">
        <v>14</v>
      </c>
      <c r="C4" s="235" t="s">
        <v>4</v>
      </c>
      <c r="D4" s="236"/>
      <c r="E4" s="237" t="s">
        <v>15</v>
      </c>
      <c r="F4" s="238"/>
      <c r="G4" s="4" t="s">
        <v>16</v>
      </c>
    </row>
    <row r="5" spans="1:7" x14ac:dyDescent="0.3">
      <c r="A5" s="32"/>
      <c r="B5" s="5" t="s">
        <v>17</v>
      </c>
      <c r="C5" s="6" t="s">
        <v>17</v>
      </c>
      <c r="D5" s="7" t="s">
        <v>17</v>
      </c>
      <c r="E5" s="103"/>
      <c r="F5" s="95" t="s">
        <v>18</v>
      </c>
      <c r="G5" s="5" t="s">
        <v>17</v>
      </c>
    </row>
    <row r="6" spans="1:7" x14ac:dyDescent="0.3">
      <c r="A6" s="32"/>
      <c r="B6" s="33"/>
      <c r="C6" s="239" t="s">
        <v>19</v>
      </c>
      <c r="D6" s="240"/>
      <c r="E6" s="21"/>
      <c r="F6" s="22"/>
      <c r="G6" s="34" t="s">
        <v>17</v>
      </c>
    </row>
    <row r="7" spans="1:7" x14ac:dyDescent="0.3">
      <c r="A7" s="32"/>
      <c r="B7" s="35">
        <v>1</v>
      </c>
      <c r="C7" s="36" t="s">
        <v>92</v>
      </c>
      <c r="D7" s="37"/>
      <c r="E7" s="21"/>
      <c r="F7" s="94"/>
      <c r="G7" s="38" t="s">
        <v>17</v>
      </c>
    </row>
    <row r="8" spans="1:7" x14ac:dyDescent="0.3">
      <c r="A8" s="32"/>
      <c r="B8" s="39"/>
      <c r="C8" s="128" t="s">
        <v>20</v>
      </c>
      <c r="D8" s="37"/>
      <c r="E8" s="21"/>
      <c r="F8" s="94"/>
      <c r="G8" s="38"/>
    </row>
    <row r="9" spans="1:7" x14ac:dyDescent="0.3">
      <c r="A9" s="32"/>
      <c r="B9" s="39" t="s">
        <v>17</v>
      </c>
      <c r="C9" s="40">
        <v>1.1000000000000001</v>
      </c>
      <c r="D9" s="37" t="s">
        <v>21</v>
      </c>
      <c r="E9" s="21"/>
      <c r="F9" s="21"/>
      <c r="G9" s="38"/>
    </row>
    <row r="10" spans="1:7" x14ac:dyDescent="0.3">
      <c r="A10" s="32"/>
      <c r="B10" s="39"/>
      <c r="C10" s="40"/>
      <c r="D10" s="37" t="s">
        <v>22</v>
      </c>
      <c r="E10" s="21"/>
      <c r="F10" s="21"/>
      <c r="G10" s="41"/>
    </row>
    <row r="11" spans="1:7" x14ac:dyDescent="0.3">
      <c r="A11" s="32"/>
      <c r="B11" s="39" t="s">
        <v>17</v>
      </c>
      <c r="C11" s="37">
        <v>1.2</v>
      </c>
      <c r="D11" s="37" t="s">
        <v>23</v>
      </c>
      <c r="E11" s="21"/>
      <c r="F11" s="21"/>
      <c r="G11" s="42"/>
    </row>
    <row r="12" spans="1:7" x14ac:dyDescent="0.3">
      <c r="A12" s="32"/>
      <c r="B12" s="39"/>
      <c r="C12" s="37"/>
      <c r="D12" s="43" t="s">
        <v>100</v>
      </c>
      <c r="E12" s="21"/>
      <c r="F12" s="156"/>
      <c r="G12" s="44"/>
    </row>
    <row r="13" spans="1:7" x14ac:dyDescent="0.3">
      <c r="A13" s="32"/>
      <c r="B13" s="39"/>
      <c r="C13" s="37"/>
      <c r="D13" s="45" t="s">
        <v>24</v>
      </c>
      <c r="E13" s="21"/>
      <c r="F13" s="156"/>
      <c r="G13" s="44"/>
    </row>
    <row r="14" spans="1:7" x14ac:dyDescent="0.3">
      <c r="A14" s="32"/>
      <c r="B14" s="39"/>
      <c r="C14" s="37"/>
      <c r="D14" s="43" t="s">
        <v>81</v>
      </c>
      <c r="E14" s="21"/>
      <c r="F14" s="156"/>
      <c r="G14" s="44"/>
    </row>
    <row r="15" spans="1:7" x14ac:dyDescent="0.3">
      <c r="A15" s="32"/>
      <c r="B15" s="39"/>
      <c r="C15" s="37"/>
      <c r="D15" s="45" t="s">
        <v>82</v>
      </c>
      <c r="E15" s="21"/>
      <c r="F15" s="156"/>
      <c r="G15" s="44"/>
    </row>
    <row r="16" spans="1:7" x14ac:dyDescent="0.3">
      <c r="A16" s="32"/>
      <c r="B16" s="39"/>
      <c r="C16" s="37"/>
      <c r="D16" s="45" t="s">
        <v>198</v>
      </c>
      <c r="E16" s="21"/>
      <c r="F16" s="156"/>
      <c r="G16" s="44"/>
    </row>
    <row r="17" spans="1:7" x14ac:dyDescent="0.3">
      <c r="A17" s="32"/>
      <c r="B17" s="39"/>
      <c r="C17" s="37"/>
      <c r="D17" s="46" t="s">
        <v>25</v>
      </c>
      <c r="E17" s="23"/>
      <c r="F17" s="156"/>
      <c r="G17" s="47"/>
    </row>
    <row r="18" spans="1:7" x14ac:dyDescent="0.3">
      <c r="A18" s="32"/>
      <c r="B18" s="39" t="s">
        <v>17</v>
      </c>
      <c r="C18" s="49"/>
      <c r="D18" s="50" t="s">
        <v>199</v>
      </c>
      <c r="E18" s="21"/>
      <c r="F18" s="156"/>
      <c r="G18" s="48"/>
    </row>
    <row r="19" spans="1:7" x14ac:dyDescent="0.3">
      <c r="A19" s="32"/>
      <c r="B19" s="51"/>
      <c r="C19" s="40"/>
      <c r="D19" s="37" t="s">
        <v>219</v>
      </c>
      <c r="E19" s="21"/>
      <c r="F19" s="156"/>
      <c r="G19" s="48"/>
    </row>
    <row r="20" spans="1:7" x14ac:dyDescent="0.3">
      <c r="A20" s="32"/>
      <c r="B20" s="51"/>
      <c r="C20" s="37"/>
      <c r="D20" s="37" t="s">
        <v>218</v>
      </c>
      <c r="E20" s="21"/>
      <c r="F20" s="156"/>
      <c r="G20" s="48"/>
    </row>
    <row r="21" spans="1:7" x14ac:dyDescent="0.3">
      <c r="A21" s="32"/>
      <c r="B21" s="52" t="s">
        <v>17</v>
      </c>
      <c r="C21" s="53" t="s">
        <v>17</v>
      </c>
      <c r="D21" s="54" t="s">
        <v>26</v>
      </c>
      <c r="E21" s="24"/>
      <c r="F21" s="157"/>
      <c r="G21" s="55"/>
    </row>
    <row r="22" spans="1:7" x14ac:dyDescent="0.3">
      <c r="A22" s="32"/>
      <c r="B22" s="35">
        <v>2</v>
      </c>
      <c r="C22" s="36" t="s">
        <v>93</v>
      </c>
      <c r="D22" s="37"/>
      <c r="E22" s="21"/>
      <c r="F22" s="22"/>
      <c r="G22" s="56" t="s">
        <v>27</v>
      </c>
    </row>
    <row r="23" spans="1:7" x14ac:dyDescent="0.3">
      <c r="A23" s="32"/>
      <c r="B23" s="39"/>
      <c r="C23" s="128" t="s">
        <v>20</v>
      </c>
      <c r="D23" s="37"/>
      <c r="E23" s="21"/>
      <c r="F23" s="22"/>
      <c r="G23" s="56"/>
    </row>
    <row r="24" spans="1:7" x14ac:dyDescent="0.3">
      <c r="A24" s="32"/>
      <c r="B24" s="39" t="s">
        <v>17</v>
      </c>
      <c r="C24" s="40">
        <v>2.1</v>
      </c>
      <c r="D24" s="37" t="s">
        <v>28</v>
      </c>
      <c r="E24" s="21"/>
      <c r="F24" s="156"/>
      <c r="G24" s="57"/>
    </row>
    <row r="25" spans="1:7" x14ac:dyDescent="0.3">
      <c r="A25" s="32"/>
      <c r="B25" s="39"/>
      <c r="C25" s="37">
        <v>2.2000000000000002</v>
      </c>
      <c r="D25" s="37" t="s">
        <v>29</v>
      </c>
      <c r="E25" s="21"/>
      <c r="F25" s="129"/>
      <c r="G25" s="57"/>
    </row>
    <row r="26" spans="1:7" x14ac:dyDescent="0.3">
      <c r="A26" s="32"/>
      <c r="B26" s="39" t="s">
        <v>27</v>
      </c>
      <c r="C26" s="40">
        <v>2.2999999999999998</v>
      </c>
      <c r="D26" s="37" t="s">
        <v>30</v>
      </c>
      <c r="E26" s="21"/>
      <c r="F26" s="22"/>
      <c r="G26" s="57" t="s">
        <v>17</v>
      </c>
    </row>
    <row r="27" spans="1:7" x14ac:dyDescent="0.3">
      <c r="A27" s="32"/>
      <c r="B27" s="39" t="s">
        <v>17</v>
      </c>
      <c r="C27" s="37">
        <v>2.4</v>
      </c>
      <c r="D27" s="37" t="s">
        <v>31</v>
      </c>
      <c r="E27" s="21"/>
      <c r="F27" s="22"/>
      <c r="G27" s="57" t="s">
        <v>27</v>
      </c>
    </row>
    <row r="28" spans="1:7" x14ac:dyDescent="0.3">
      <c r="A28" s="32"/>
      <c r="B28" s="58"/>
      <c r="C28" s="59"/>
      <c r="D28" s="60" t="s">
        <v>32</v>
      </c>
      <c r="E28" s="25"/>
      <c r="F28" s="130"/>
      <c r="G28" s="61"/>
    </row>
    <row r="29" spans="1:7" x14ac:dyDescent="0.3">
      <c r="A29" s="32"/>
      <c r="B29" s="58"/>
      <c r="C29" s="59"/>
      <c r="D29" s="60" t="s">
        <v>33</v>
      </c>
      <c r="E29" s="25"/>
      <c r="F29" s="25"/>
      <c r="G29" s="61"/>
    </row>
    <row r="30" spans="1:7" x14ac:dyDescent="0.3">
      <c r="A30" s="32"/>
      <c r="B30" s="58"/>
      <c r="C30" s="59"/>
      <c r="D30" s="60" t="s">
        <v>34</v>
      </c>
      <c r="E30" s="25"/>
      <c r="F30" s="25"/>
      <c r="G30" s="61"/>
    </row>
    <row r="31" spans="1:7" x14ac:dyDescent="0.3">
      <c r="A31" s="32"/>
      <c r="B31" s="58"/>
      <c r="C31" s="59"/>
      <c r="D31" s="60" t="s">
        <v>35</v>
      </c>
      <c r="E31" s="25"/>
      <c r="F31" s="130"/>
      <c r="G31" s="61"/>
    </row>
    <row r="32" spans="1:7" x14ac:dyDescent="0.3">
      <c r="A32" s="32"/>
      <c r="B32" s="58"/>
      <c r="C32" s="59"/>
      <c r="D32" s="60" t="s">
        <v>36</v>
      </c>
      <c r="E32" s="25"/>
      <c r="F32" s="130"/>
      <c r="G32" s="61"/>
    </row>
    <row r="33" spans="1:7" x14ac:dyDescent="0.3">
      <c r="A33" s="32"/>
      <c r="B33" s="52" t="s">
        <v>17</v>
      </c>
      <c r="C33" s="63" t="s">
        <v>17</v>
      </c>
      <c r="D33" s="64" t="s">
        <v>37</v>
      </c>
      <c r="E33" s="26"/>
      <c r="F33" s="158"/>
      <c r="G33" s="65"/>
    </row>
    <row r="34" spans="1:7" x14ac:dyDescent="0.3">
      <c r="A34" s="32"/>
      <c r="B34" s="35">
        <v>3</v>
      </c>
      <c r="C34" s="36" t="s">
        <v>94</v>
      </c>
      <c r="D34" s="37"/>
      <c r="E34" s="21"/>
      <c r="F34" s="22"/>
      <c r="G34" s="57" t="s">
        <v>17</v>
      </c>
    </row>
    <row r="35" spans="1:7" x14ac:dyDescent="0.3">
      <c r="A35" s="32"/>
      <c r="B35" s="39"/>
      <c r="C35" s="128" t="s">
        <v>20</v>
      </c>
      <c r="D35" s="37"/>
      <c r="E35" s="21"/>
      <c r="F35" s="22"/>
      <c r="G35" s="57"/>
    </row>
    <row r="36" spans="1:7" x14ac:dyDescent="0.3">
      <c r="A36" s="32"/>
      <c r="B36" s="66"/>
      <c r="C36" s="40">
        <v>3.1</v>
      </c>
      <c r="D36" s="37" t="s">
        <v>38</v>
      </c>
      <c r="E36" s="21"/>
      <c r="F36" s="156"/>
      <c r="G36" s="57"/>
    </row>
    <row r="37" spans="1:7" x14ac:dyDescent="0.3">
      <c r="A37" s="32"/>
      <c r="B37" s="52" t="s">
        <v>17</v>
      </c>
      <c r="C37" s="53" t="s">
        <v>17</v>
      </c>
      <c r="D37" s="64" t="s">
        <v>39</v>
      </c>
      <c r="E37" s="27"/>
      <c r="F37" s="158"/>
      <c r="G37" s="65"/>
    </row>
    <row r="38" spans="1:7" x14ac:dyDescent="0.3">
      <c r="A38" s="9"/>
      <c r="B38" s="123"/>
      <c r="C38" s="104"/>
      <c r="D38" s="197"/>
      <c r="E38" s="125"/>
      <c r="F38" s="198"/>
      <c r="G38" s="199"/>
    </row>
    <row r="39" spans="1:7" x14ac:dyDescent="0.3">
      <c r="A39" s="9"/>
      <c r="B39" s="123"/>
      <c r="C39" s="104"/>
      <c r="D39" s="197"/>
      <c r="E39" s="125"/>
      <c r="F39" s="198"/>
      <c r="G39" s="199"/>
    </row>
    <row r="40" spans="1:7" x14ac:dyDescent="0.3">
      <c r="A40" s="32"/>
      <c r="B40" s="35">
        <v>4</v>
      </c>
      <c r="C40" s="36" t="s">
        <v>95</v>
      </c>
      <c r="D40" s="37"/>
      <c r="E40" s="21"/>
      <c r="F40" s="22"/>
      <c r="G40" s="57" t="s">
        <v>17</v>
      </c>
    </row>
    <row r="41" spans="1:7" x14ac:dyDescent="0.3">
      <c r="A41" s="32"/>
      <c r="B41" s="35"/>
      <c r="C41" s="128" t="s">
        <v>20</v>
      </c>
      <c r="D41" s="37"/>
      <c r="E41" s="21"/>
      <c r="F41" s="22"/>
      <c r="G41" s="57"/>
    </row>
    <row r="42" spans="1:7" x14ac:dyDescent="0.3">
      <c r="A42" s="32"/>
      <c r="B42" s="35"/>
      <c r="C42" s="40">
        <v>4.0999999999999996</v>
      </c>
      <c r="D42" s="37" t="s">
        <v>40</v>
      </c>
      <c r="E42" s="21"/>
      <c r="F42" s="22"/>
      <c r="G42" s="57"/>
    </row>
    <row r="43" spans="1:7" x14ac:dyDescent="0.3">
      <c r="A43" s="32"/>
      <c r="B43" s="52" t="s">
        <v>17</v>
      </c>
      <c r="C43" s="53" t="s">
        <v>17</v>
      </c>
      <c r="D43" s="54" t="s">
        <v>41</v>
      </c>
      <c r="E43" s="24"/>
      <c r="F43" s="24"/>
      <c r="G43" s="65"/>
    </row>
    <row r="44" spans="1:7" x14ac:dyDescent="0.3">
      <c r="A44" s="32"/>
      <c r="B44" s="67"/>
      <c r="C44" s="241" t="s">
        <v>42</v>
      </c>
      <c r="D44" s="242"/>
      <c r="E44" s="28"/>
      <c r="F44" s="159"/>
      <c r="G44" s="68"/>
    </row>
    <row r="45" spans="1:7" x14ac:dyDescent="0.3">
      <c r="A45" s="69"/>
      <c r="B45" s="70"/>
      <c r="C45" s="232" t="s">
        <v>43</v>
      </c>
      <c r="D45" s="233"/>
      <c r="E45" s="29"/>
      <c r="F45" s="132"/>
      <c r="G45" s="71"/>
    </row>
    <row r="46" spans="1:7" x14ac:dyDescent="0.3">
      <c r="A46" s="32"/>
      <c r="B46" s="72"/>
      <c r="C46" s="243" t="s">
        <v>44</v>
      </c>
      <c r="D46" s="244"/>
      <c r="E46" s="30"/>
      <c r="F46" s="133"/>
      <c r="G46" s="73"/>
    </row>
    <row r="47" spans="1:7" x14ac:dyDescent="0.3">
      <c r="A47" s="32"/>
      <c r="B47" s="39" t="s">
        <v>17</v>
      </c>
      <c r="C47" s="37">
        <v>2.1</v>
      </c>
      <c r="D47" s="37" t="s">
        <v>45</v>
      </c>
      <c r="E47" s="21"/>
      <c r="F47" s="156"/>
      <c r="G47" s="56" t="s">
        <v>17</v>
      </c>
    </row>
    <row r="48" spans="1:7" x14ac:dyDescent="0.3">
      <c r="A48" s="32"/>
      <c r="B48" s="39" t="s">
        <v>17</v>
      </c>
      <c r="C48" s="40">
        <v>2.2000000000000002</v>
      </c>
      <c r="D48" s="37" t="s">
        <v>46</v>
      </c>
      <c r="E48" s="21"/>
      <c r="F48" s="22"/>
      <c r="G48" s="56" t="s">
        <v>17</v>
      </c>
    </row>
    <row r="49" spans="1:7" x14ac:dyDescent="0.3">
      <c r="A49" s="32"/>
      <c r="B49" s="51"/>
      <c r="C49" s="62"/>
      <c r="D49" s="74" t="s">
        <v>111</v>
      </c>
      <c r="E49" s="21"/>
      <c r="F49" s="22"/>
      <c r="G49" s="75"/>
    </row>
    <row r="50" spans="1:7" x14ac:dyDescent="0.3">
      <c r="A50" s="32"/>
      <c r="B50" s="58"/>
      <c r="C50" s="59"/>
      <c r="D50" s="76" t="s">
        <v>97</v>
      </c>
      <c r="E50" s="21"/>
      <c r="F50" s="22"/>
      <c r="G50" s="77"/>
    </row>
    <row r="51" spans="1:7" x14ac:dyDescent="0.3">
      <c r="A51" s="32"/>
      <c r="B51" s="67"/>
      <c r="C51" s="241" t="s">
        <v>47</v>
      </c>
      <c r="D51" s="245"/>
      <c r="E51" s="31"/>
      <c r="F51" s="160"/>
      <c r="G51" s="78" t="s">
        <v>17</v>
      </c>
    </row>
    <row r="52" spans="1:7" x14ac:dyDescent="0.3">
      <c r="A52" s="32"/>
      <c r="B52" s="70"/>
      <c r="C52" s="232" t="s">
        <v>48</v>
      </c>
      <c r="D52" s="233"/>
      <c r="E52" s="29"/>
      <c r="F52" s="132"/>
      <c r="G52" s="71"/>
    </row>
    <row r="53" spans="1:7" x14ac:dyDescent="0.3">
      <c r="A53" s="69"/>
      <c r="B53" s="72"/>
      <c r="C53" s="246" t="s">
        <v>96</v>
      </c>
      <c r="D53" s="244"/>
      <c r="E53" s="30"/>
      <c r="F53" s="133"/>
      <c r="G53" s="73"/>
    </row>
    <row r="54" spans="1:7" x14ac:dyDescent="0.3">
      <c r="A54" s="32"/>
      <c r="B54" s="39" t="s">
        <v>17</v>
      </c>
      <c r="C54" s="37">
        <v>3.1</v>
      </c>
      <c r="D54" s="37" t="s">
        <v>49</v>
      </c>
      <c r="E54" s="21"/>
      <c r="F54" s="22"/>
      <c r="G54" s="56" t="s">
        <v>17</v>
      </c>
    </row>
    <row r="55" spans="1:7" x14ac:dyDescent="0.3">
      <c r="A55" s="32"/>
      <c r="B55" s="67"/>
      <c r="C55" s="241" t="s">
        <v>50</v>
      </c>
      <c r="D55" s="242"/>
      <c r="E55" s="28"/>
      <c r="F55" s="131"/>
      <c r="G55" s="79"/>
    </row>
    <row r="56" spans="1:7" x14ac:dyDescent="0.3">
      <c r="A56" s="32"/>
      <c r="B56" s="117"/>
      <c r="C56" s="118"/>
      <c r="D56" s="119"/>
      <c r="E56" s="120"/>
      <c r="F56" s="121"/>
      <c r="G56" s="122"/>
    </row>
    <row r="57" spans="1:7" x14ac:dyDescent="0.3">
      <c r="A57" s="69"/>
      <c r="B57" s="123"/>
      <c r="C57" s="62"/>
      <c r="D57" s="8"/>
      <c r="E57" s="124"/>
      <c r="F57" s="125"/>
      <c r="G57" s="126"/>
    </row>
    <row r="58" spans="1:7" x14ac:dyDescent="0.3">
      <c r="A58" s="9"/>
      <c r="B58" s="123"/>
      <c r="C58" s="62"/>
      <c r="D58" s="8"/>
      <c r="E58" s="124"/>
      <c r="F58" s="125"/>
      <c r="G58" s="126"/>
    </row>
    <row r="59" spans="1:7" x14ac:dyDescent="0.3">
      <c r="A59" s="9"/>
      <c r="B59" s="123"/>
      <c r="C59" s="62"/>
      <c r="D59" s="8"/>
      <c r="E59" s="124"/>
      <c r="F59" s="125"/>
      <c r="G59" s="126"/>
    </row>
    <row r="60" spans="1:7" x14ac:dyDescent="0.3">
      <c r="A60" s="9"/>
      <c r="B60" s="123"/>
      <c r="C60" s="62"/>
      <c r="D60" s="8"/>
      <c r="E60" s="124"/>
      <c r="F60" s="125"/>
      <c r="G60" s="126"/>
    </row>
    <row r="61" spans="1:7" x14ac:dyDescent="0.3">
      <c r="A61" s="9"/>
      <c r="B61" s="123"/>
      <c r="C61" s="62"/>
      <c r="D61" s="8"/>
      <c r="E61" s="124"/>
      <c r="F61" s="125"/>
      <c r="G61" s="126"/>
    </row>
    <row r="62" spans="1:7" x14ac:dyDescent="0.3">
      <c r="A62" s="9"/>
    </row>
    <row r="63" spans="1:7" x14ac:dyDescent="0.3">
      <c r="A63" s="9"/>
    </row>
  </sheetData>
  <mergeCells count="11">
    <mergeCell ref="C46:D46"/>
    <mergeCell ref="C51:D51"/>
    <mergeCell ref="C52:D52"/>
    <mergeCell ref="C53:D53"/>
    <mergeCell ref="C55:D55"/>
    <mergeCell ref="C45:D45"/>
    <mergeCell ref="B1:G1"/>
    <mergeCell ref="C4:D4"/>
    <mergeCell ref="E4:F4"/>
    <mergeCell ref="C6:D6"/>
    <mergeCell ref="C44:D44"/>
  </mergeCells>
  <pageMargins left="0.31496062992125984" right="0.31496062992125984" top="0.74803149606299213" bottom="0.55118110236220474" header="0.31496062992125984" footer="0.31496062992125984"/>
  <pageSetup paperSize="9" orientation="portrait" horizontalDpi="4294967293" verticalDpi="4294967293" r:id="rId1"/>
  <headerFooter>
    <oddHeader>&amp;R&amp;"TH SarabunIT๙,ธรรมดา"&amp;14ปร.๕หน้าที่ &amp;P จาก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="140" zoomScaleNormal="140" workbookViewId="0">
      <selection activeCell="A36" sqref="A36:H36"/>
    </sheetView>
  </sheetViews>
  <sheetFormatPr defaultRowHeight="20.25" x14ac:dyDescent="0.3"/>
  <cols>
    <col min="1" max="1" width="30.625" style="116" customWidth="1"/>
    <col min="2" max="2" width="5.625" style="116" customWidth="1"/>
    <col min="3" max="3" width="6.5" style="116" customWidth="1"/>
    <col min="4" max="4" width="9.875" style="116" customWidth="1"/>
    <col min="5" max="5" width="11.875" style="116" customWidth="1"/>
    <col min="6" max="6" width="9.75" style="116" customWidth="1"/>
    <col min="7" max="7" width="10.75" style="116" customWidth="1"/>
    <col min="8" max="8" width="11.875" style="116" bestFit="1" customWidth="1"/>
    <col min="9" max="9" width="9" style="116"/>
    <col min="10" max="10" width="11.875" style="116" bestFit="1" customWidth="1"/>
    <col min="11" max="11" width="9" style="116"/>
    <col min="12" max="12" width="11.875" style="116" bestFit="1" customWidth="1"/>
    <col min="13" max="16384" width="9" style="116"/>
  </cols>
  <sheetData>
    <row r="1" spans="1:12" x14ac:dyDescent="0.3">
      <c r="A1" s="248" t="s">
        <v>113</v>
      </c>
      <c r="B1" s="248"/>
      <c r="C1" s="248"/>
      <c r="D1" s="248"/>
      <c r="E1" s="248"/>
      <c r="F1" s="248"/>
      <c r="G1" s="248"/>
      <c r="H1" s="248"/>
    </row>
    <row r="2" spans="1:12" x14ac:dyDescent="0.3">
      <c r="A2" s="141" t="s">
        <v>114</v>
      </c>
      <c r="B2" s="140"/>
      <c r="C2" s="140"/>
      <c r="D2" s="140"/>
      <c r="E2" s="140"/>
      <c r="F2" s="140"/>
      <c r="G2" s="140"/>
      <c r="H2" s="140"/>
    </row>
    <row r="3" spans="1:12" x14ac:dyDescent="0.3">
      <c r="A3" s="247" t="s">
        <v>222</v>
      </c>
      <c r="B3" s="247"/>
      <c r="C3" s="247"/>
      <c r="D3" s="247"/>
      <c r="E3" s="247"/>
      <c r="F3" s="247"/>
      <c r="G3" s="247"/>
      <c r="H3" s="247"/>
    </row>
    <row r="4" spans="1:12" x14ac:dyDescent="0.3">
      <c r="A4" s="142" t="s">
        <v>116</v>
      </c>
      <c r="B4" s="143"/>
      <c r="C4" s="143"/>
      <c r="D4" s="143"/>
      <c r="E4" s="143"/>
      <c r="F4" s="143"/>
      <c r="G4" s="143"/>
      <c r="H4" s="144"/>
    </row>
    <row r="5" spans="1:12" x14ac:dyDescent="0.3">
      <c r="A5" s="145" t="s">
        <v>4</v>
      </c>
      <c r="B5" s="145" t="s">
        <v>0</v>
      </c>
      <c r="C5" s="145" t="s">
        <v>1</v>
      </c>
      <c r="D5" s="146" t="s">
        <v>98</v>
      </c>
      <c r="E5" s="147"/>
      <c r="F5" s="148" t="s">
        <v>99</v>
      </c>
      <c r="G5" s="149"/>
      <c r="H5" s="145" t="s">
        <v>117</v>
      </c>
    </row>
    <row r="6" spans="1:12" x14ac:dyDescent="0.3">
      <c r="A6" s="150"/>
      <c r="B6" s="150"/>
      <c r="C6" s="150"/>
      <c r="D6" s="101" t="s">
        <v>2</v>
      </c>
      <c r="E6" s="151" t="s">
        <v>3</v>
      </c>
      <c r="F6" s="101" t="s">
        <v>2</v>
      </c>
      <c r="G6" s="151" t="s">
        <v>3</v>
      </c>
      <c r="H6" s="150"/>
    </row>
    <row r="7" spans="1:12" x14ac:dyDescent="0.3">
      <c r="A7" s="153" t="s">
        <v>120</v>
      </c>
      <c r="B7" s="150"/>
      <c r="C7" s="150"/>
      <c r="D7" s="101"/>
      <c r="E7" s="151"/>
      <c r="F7" s="101"/>
      <c r="G7" s="151"/>
      <c r="H7" s="150"/>
    </row>
    <row r="8" spans="1:12" s="115" customFormat="1" ht="18.75" x14ac:dyDescent="0.3">
      <c r="A8" s="98" t="s">
        <v>118</v>
      </c>
      <c r="B8" s="97" t="s">
        <v>6</v>
      </c>
      <c r="C8" s="99">
        <v>450</v>
      </c>
      <c r="D8" s="102"/>
      <c r="E8" s="102"/>
      <c r="F8" s="102"/>
      <c r="G8" s="102"/>
      <c r="H8" s="102"/>
    </row>
    <row r="9" spans="1:12" s="115" customFormat="1" ht="18.75" x14ac:dyDescent="0.3">
      <c r="A9" s="98" t="s">
        <v>119</v>
      </c>
      <c r="B9" s="97" t="s">
        <v>6</v>
      </c>
      <c r="C9" s="99">
        <v>40</v>
      </c>
      <c r="D9" s="102"/>
      <c r="E9" s="102"/>
      <c r="F9" s="102"/>
      <c r="G9" s="102"/>
      <c r="H9" s="102"/>
      <c r="L9" s="161"/>
    </row>
    <row r="10" spans="1:12" s="115" customFormat="1" ht="18.75" x14ac:dyDescent="0.3">
      <c r="A10" s="100" t="s">
        <v>103</v>
      </c>
      <c r="B10" s="97"/>
      <c r="C10" s="102"/>
      <c r="D10" s="102"/>
      <c r="E10" s="102"/>
      <c r="F10" s="102"/>
      <c r="G10" s="135"/>
      <c r="H10" s="135"/>
    </row>
    <row r="11" spans="1:12" s="115" customFormat="1" ht="18.75" x14ac:dyDescent="0.3">
      <c r="A11" s="154" t="s">
        <v>195</v>
      </c>
      <c r="B11" s="97"/>
      <c r="C11" s="102"/>
      <c r="D11" s="102"/>
      <c r="E11" s="102"/>
      <c r="F11" s="102"/>
      <c r="G11" s="102"/>
      <c r="H11" s="102"/>
    </row>
    <row r="12" spans="1:12" s="115" customFormat="1" ht="18.75" x14ac:dyDescent="0.3">
      <c r="A12" s="98" t="s">
        <v>121</v>
      </c>
      <c r="B12" s="97"/>
      <c r="C12" s="102"/>
      <c r="D12" s="102"/>
      <c r="E12" s="102"/>
      <c r="F12" s="102"/>
      <c r="G12" s="102"/>
      <c r="H12" s="102"/>
    </row>
    <row r="13" spans="1:12" s="115" customFormat="1" ht="18.75" x14ac:dyDescent="0.3">
      <c r="A13" s="98" t="s">
        <v>122</v>
      </c>
      <c r="B13" s="97" t="s">
        <v>6</v>
      </c>
      <c r="C13" s="99">
        <v>258</v>
      </c>
      <c r="D13" s="102"/>
      <c r="E13" s="102"/>
      <c r="F13" s="102"/>
      <c r="G13" s="102"/>
      <c r="H13" s="102"/>
    </row>
    <row r="14" spans="1:12" s="115" customFormat="1" ht="18.75" x14ac:dyDescent="0.3">
      <c r="A14" s="98" t="s">
        <v>123</v>
      </c>
      <c r="B14" s="97"/>
      <c r="C14" s="99"/>
      <c r="D14" s="102"/>
      <c r="E14" s="102"/>
      <c r="F14" s="102"/>
      <c r="G14" s="102"/>
      <c r="H14" s="102"/>
    </row>
    <row r="15" spans="1:12" s="115" customFormat="1" ht="18.75" x14ac:dyDescent="0.3">
      <c r="A15" s="98" t="s">
        <v>124</v>
      </c>
      <c r="B15" s="97" t="s">
        <v>6</v>
      </c>
      <c r="C15" s="99">
        <v>80</v>
      </c>
      <c r="D15" s="102"/>
      <c r="E15" s="102"/>
      <c r="F15" s="102"/>
      <c r="G15" s="102"/>
      <c r="H15" s="102"/>
    </row>
    <row r="16" spans="1:12" s="115" customFormat="1" ht="18.75" x14ac:dyDescent="0.3">
      <c r="A16" s="98" t="s">
        <v>125</v>
      </c>
      <c r="B16" s="97"/>
      <c r="C16" s="99"/>
      <c r="D16" s="136"/>
      <c r="E16" s="102"/>
      <c r="F16" s="136"/>
      <c r="G16" s="102"/>
      <c r="H16" s="102"/>
    </row>
    <row r="17" spans="1:12" s="115" customFormat="1" ht="18.75" x14ac:dyDescent="0.3">
      <c r="A17" s="98" t="s">
        <v>126</v>
      </c>
      <c r="B17" s="97" t="s">
        <v>6</v>
      </c>
      <c r="C17" s="99">
        <v>15</v>
      </c>
      <c r="D17" s="136"/>
      <c r="E17" s="102"/>
      <c r="F17" s="102"/>
      <c r="G17" s="102"/>
      <c r="H17" s="102"/>
    </row>
    <row r="18" spans="1:12" s="115" customFormat="1" ht="18.75" x14ac:dyDescent="0.3">
      <c r="A18" s="100" t="s">
        <v>104</v>
      </c>
      <c r="B18" s="101"/>
      <c r="C18" s="99"/>
      <c r="D18" s="135"/>
      <c r="E18" s="135"/>
      <c r="F18" s="135"/>
      <c r="G18" s="135"/>
      <c r="H18" s="135"/>
    </row>
    <row r="19" spans="1:12" s="115" customFormat="1" ht="18.75" x14ac:dyDescent="0.3">
      <c r="A19" s="154" t="s">
        <v>196</v>
      </c>
      <c r="B19" s="97"/>
      <c r="C19" s="99"/>
      <c r="D19" s="102"/>
      <c r="E19" s="102"/>
      <c r="F19" s="102"/>
      <c r="G19" s="102"/>
      <c r="H19" s="102"/>
    </row>
    <row r="20" spans="1:12" s="115" customFormat="1" ht="18.75" x14ac:dyDescent="0.3">
      <c r="A20" s="98" t="s">
        <v>127</v>
      </c>
      <c r="B20" s="97" t="s">
        <v>6</v>
      </c>
      <c r="C20" s="99">
        <v>180</v>
      </c>
      <c r="D20" s="102"/>
      <c r="E20" s="102"/>
      <c r="F20" s="102"/>
      <c r="G20" s="102"/>
      <c r="H20" s="102"/>
    </row>
    <row r="21" spans="1:12" s="115" customFormat="1" ht="18.75" x14ac:dyDescent="0.3">
      <c r="A21" s="98" t="s">
        <v>128</v>
      </c>
      <c r="B21" s="97" t="s">
        <v>6</v>
      </c>
      <c r="C21" s="99">
        <v>350</v>
      </c>
      <c r="D21" s="102"/>
      <c r="E21" s="102"/>
      <c r="F21" s="102"/>
      <c r="G21" s="102"/>
      <c r="H21" s="102"/>
      <c r="L21" s="161"/>
    </row>
    <row r="22" spans="1:12" s="115" customFormat="1" ht="18.75" x14ac:dyDescent="0.3">
      <c r="A22" s="98" t="s">
        <v>129</v>
      </c>
      <c r="B22" s="97" t="s">
        <v>6</v>
      </c>
      <c r="C22" s="99">
        <v>90</v>
      </c>
      <c r="D22" s="102"/>
      <c r="E22" s="102"/>
      <c r="F22" s="102"/>
      <c r="G22" s="102"/>
      <c r="H22" s="102"/>
    </row>
    <row r="23" spans="1:12" s="115" customFormat="1" ht="18.75" x14ac:dyDescent="0.3">
      <c r="A23" s="98" t="s">
        <v>130</v>
      </c>
      <c r="B23" s="97" t="s">
        <v>6</v>
      </c>
      <c r="C23" s="99">
        <v>170</v>
      </c>
      <c r="D23" s="102"/>
      <c r="E23" s="102"/>
      <c r="F23" s="102"/>
      <c r="G23" s="102"/>
      <c r="H23" s="102"/>
    </row>
    <row r="24" spans="1:12" s="115" customFormat="1" ht="18.75" x14ac:dyDescent="0.3">
      <c r="A24" s="98" t="s">
        <v>133</v>
      </c>
      <c r="B24" s="97" t="s">
        <v>6</v>
      </c>
      <c r="C24" s="99">
        <v>24</v>
      </c>
      <c r="D24" s="102"/>
      <c r="E24" s="102"/>
      <c r="F24" s="102"/>
      <c r="G24" s="102"/>
      <c r="H24" s="102"/>
    </row>
    <row r="25" spans="1:12" s="115" customFormat="1" ht="18.75" x14ac:dyDescent="0.3">
      <c r="A25" s="98" t="s">
        <v>131</v>
      </c>
      <c r="B25" s="97"/>
      <c r="C25" s="99"/>
      <c r="D25" s="102"/>
      <c r="E25" s="102"/>
      <c r="F25" s="102"/>
      <c r="G25" s="102"/>
      <c r="H25" s="102"/>
    </row>
    <row r="26" spans="1:12" s="115" customFormat="1" ht="18.75" x14ac:dyDescent="0.3">
      <c r="A26" s="98" t="s">
        <v>132</v>
      </c>
      <c r="B26" s="97" t="s">
        <v>6</v>
      </c>
      <c r="C26" s="99">
        <v>54</v>
      </c>
      <c r="D26" s="102"/>
      <c r="E26" s="102"/>
      <c r="F26" s="102"/>
      <c r="G26" s="102"/>
      <c r="H26" s="102"/>
    </row>
    <row r="27" spans="1:12" s="115" customFormat="1" ht="18.75" x14ac:dyDescent="0.3">
      <c r="A27" s="100" t="s">
        <v>76</v>
      </c>
      <c r="B27" s="101"/>
      <c r="C27" s="99"/>
      <c r="D27" s="135"/>
      <c r="E27" s="135"/>
      <c r="F27" s="135"/>
      <c r="G27" s="135"/>
      <c r="H27" s="135"/>
    </row>
    <row r="28" spans="1:12" s="115" customFormat="1" ht="18.75" x14ac:dyDescent="0.3">
      <c r="A28" s="154" t="s">
        <v>197</v>
      </c>
      <c r="B28" s="97"/>
      <c r="C28" s="99"/>
      <c r="D28" s="102"/>
      <c r="E28" s="102"/>
      <c r="F28" s="102"/>
      <c r="G28" s="102"/>
      <c r="H28" s="102"/>
    </row>
    <row r="29" spans="1:12" s="115" customFormat="1" ht="18.75" x14ac:dyDescent="0.3">
      <c r="A29" s="98" t="s">
        <v>134</v>
      </c>
      <c r="B29" s="97" t="s">
        <v>6</v>
      </c>
      <c r="C29" s="99">
        <v>22</v>
      </c>
      <c r="D29" s="102"/>
      <c r="E29" s="102"/>
      <c r="F29" s="102"/>
      <c r="G29" s="102"/>
      <c r="H29" s="102"/>
    </row>
    <row r="30" spans="1:12" s="115" customFormat="1" ht="18.75" x14ac:dyDescent="0.3">
      <c r="A30" s="98" t="s">
        <v>135</v>
      </c>
      <c r="B30" s="97" t="s">
        <v>6</v>
      </c>
      <c r="C30" s="99">
        <v>65</v>
      </c>
      <c r="D30" s="137"/>
      <c r="E30" s="102"/>
      <c r="F30" s="102"/>
      <c r="G30" s="102"/>
      <c r="H30" s="102"/>
    </row>
    <row r="31" spans="1:12" s="115" customFormat="1" ht="18.75" x14ac:dyDescent="0.3">
      <c r="A31" s="98" t="s">
        <v>136</v>
      </c>
      <c r="B31" s="97" t="s">
        <v>6</v>
      </c>
      <c r="C31" s="99">
        <v>270</v>
      </c>
      <c r="D31" s="102"/>
      <c r="E31" s="102"/>
      <c r="F31" s="102"/>
      <c r="G31" s="102"/>
      <c r="H31" s="102"/>
    </row>
    <row r="32" spans="1:12" s="115" customFormat="1" ht="18.75" x14ac:dyDescent="0.3">
      <c r="A32" s="98" t="s">
        <v>137</v>
      </c>
      <c r="B32" s="97" t="s">
        <v>102</v>
      </c>
      <c r="C32" s="99">
        <v>23</v>
      </c>
      <c r="D32" s="102"/>
      <c r="E32" s="102"/>
      <c r="F32" s="102"/>
      <c r="G32" s="102"/>
      <c r="H32" s="102"/>
    </row>
    <row r="33" spans="1:12" s="115" customFormat="1" ht="18.75" x14ac:dyDescent="0.3">
      <c r="A33" s="98" t="s">
        <v>138</v>
      </c>
      <c r="B33" s="97" t="s">
        <v>6</v>
      </c>
      <c r="C33" s="99">
        <v>50</v>
      </c>
      <c r="D33" s="102"/>
      <c r="E33" s="102"/>
      <c r="F33" s="102"/>
      <c r="G33" s="102"/>
      <c r="H33" s="102"/>
    </row>
    <row r="34" spans="1:12" s="115" customFormat="1" ht="18.75" x14ac:dyDescent="0.3">
      <c r="A34" s="98" t="s">
        <v>139</v>
      </c>
      <c r="B34" s="97"/>
      <c r="C34" s="99"/>
      <c r="D34" s="102"/>
      <c r="E34" s="102"/>
      <c r="F34" s="102"/>
      <c r="G34" s="102"/>
      <c r="H34" s="102"/>
    </row>
    <row r="35" spans="1:12" s="115" customFormat="1" ht="18.75" x14ac:dyDescent="0.3">
      <c r="A35" s="98" t="s">
        <v>140</v>
      </c>
      <c r="B35" s="97" t="s">
        <v>6</v>
      </c>
      <c r="C35" s="99">
        <v>50</v>
      </c>
      <c r="D35" s="102"/>
      <c r="E35" s="102"/>
      <c r="F35" s="102"/>
      <c r="G35" s="102"/>
      <c r="H35" s="102"/>
      <c r="L35" s="161"/>
    </row>
    <row r="36" spans="1:12" s="115" customFormat="1" ht="18.75" x14ac:dyDescent="0.3">
      <c r="A36" s="100" t="s">
        <v>77</v>
      </c>
      <c r="B36" s="101"/>
      <c r="C36" s="99"/>
      <c r="D36" s="135"/>
      <c r="E36" s="135"/>
      <c r="F36" s="135"/>
      <c r="G36" s="135"/>
      <c r="H36" s="135"/>
    </row>
    <row r="37" spans="1:12" s="115" customFormat="1" ht="18.75" x14ac:dyDescent="0.3">
      <c r="A37" s="189"/>
      <c r="B37" s="190"/>
      <c r="C37" s="191"/>
      <c r="D37" s="192"/>
      <c r="E37" s="192"/>
      <c r="F37" s="192"/>
      <c r="G37" s="192"/>
      <c r="H37" s="192"/>
    </row>
    <row r="38" spans="1:12" s="115" customFormat="1" ht="18.75" x14ac:dyDescent="0.3">
      <c r="A38" s="193"/>
      <c r="B38" s="194"/>
      <c r="C38" s="195"/>
      <c r="D38" s="196"/>
      <c r="E38" s="196"/>
      <c r="F38" s="196"/>
      <c r="G38" s="196"/>
      <c r="H38" s="196"/>
    </row>
    <row r="39" spans="1:12" s="115" customFormat="1" ht="18.75" x14ac:dyDescent="0.3">
      <c r="A39" s="193"/>
      <c r="B39" s="194"/>
      <c r="C39" s="195"/>
      <c r="D39" s="196"/>
      <c r="E39" s="196"/>
      <c r="F39" s="196"/>
      <c r="G39" s="196"/>
      <c r="H39" s="196"/>
    </row>
    <row r="40" spans="1:12" s="115" customFormat="1" ht="18.75" x14ac:dyDescent="0.3">
      <c r="A40" s="193"/>
      <c r="B40" s="194"/>
      <c r="C40" s="195"/>
      <c r="D40" s="196"/>
      <c r="E40" s="196"/>
      <c r="F40" s="196"/>
      <c r="G40" s="196"/>
      <c r="H40" s="196"/>
    </row>
    <row r="41" spans="1:12" s="115" customFormat="1" ht="18.75" x14ac:dyDescent="0.3">
      <c r="A41" s="153" t="s">
        <v>141</v>
      </c>
      <c r="B41" s="200"/>
      <c r="C41" s="201"/>
      <c r="D41" s="202"/>
      <c r="E41" s="202"/>
      <c r="F41" s="202"/>
      <c r="G41" s="202"/>
      <c r="H41" s="202"/>
    </row>
    <row r="42" spans="1:12" s="115" customFormat="1" ht="18.75" x14ac:dyDescent="0.3">
      <c r="A42" s="98" t="s">
        <v>159</v>
      </c>
      <c r="B42" s="97"/>
      <c r="C42" s="99"/>
      <c r="D42" s="152"/>
      <c r="E42" s="102"/>
      <c r="F42" s="102"/>
      <c r="G42" s="102"/>
      <c r="H42" s="102"/>
    </row>
    <row r="43" spans="1:12" s="115" customFormat="1" ht="18.75" x14ac:dyDescent="0.3">
      <c r="A43" s="98" t="s">
        <v>145</v>
      </c>
      <c r="B43" s="97" t="s">
        <v>7</v>
      </c>
      <c r="C43" s="99">
        <v>3</v>
      </c>
      <c r="D43" s="152"/>
      <c r="E43" s="102"/>
      <c r="F43" s="102"/>
      <c r="G43" s="102"/>
      <c r="H43" s="102"/>
    </row>
    <row r="44" spans="1:12" s="115" customFormat="1" ht="18.75" x14ac:dyDescent="0.3">
      <c r="A44" s="98" t="s">
        <v>142</v>
      </c>
      <c r="B44" s="97" t="s">
        <v>7</v>
      </c>
      <c r="C44" s="99">
        <v>4</v>
      </c>
      <c r="D44" s="102"/>
      <c r="E44" s="102"/>
      <c r="F44" s="102"/>
      <c r="G44" s="102"/>
      <c r="H44" s="102"/>
    </row>
    <row r="45" spans="1:12" s="115" customFormat="1" ht="18.75" x14ac:dyDescent="0.3">
      <c r="A45" s="98" t="s">
        <v>146</v>
      </c>
      <c r="B45" s="97"/>
      <c r="C45" s="99"/>
      <c r="D45" s="102"/>
      <c r="E45" s="102"/>
      <c r="F45" s="102"/>
      <c r="G45" s="102"/>
      <c r="H45" s="102"/>
    </row>
    <row r="46" spans="1:12" s="115" customFormat="1" ht="18.75" x14ac:dyDescent="0.3">
      <c r="A46" s="98" t="s">
        <v>147</v>
      </c>
      <c r="B46" s="97" t="s">
        <v>7</v>
      </c>
      <c r="C46" s="99">
        <v>15</v>
      </c>
      <c r="D46" s="102"/>
      <c r="E46" s="102"/>
      <c r="F46" s="102"/>
      <c r="G46" s="102"/>
      <c r="H46" s="102"/>
    </row>
    <row r="47" spans="1:12" s="115" customFormat="1" ht="18.75" x14ac:dyDescent="0.3">
      <c r="A47" s="98" t="s">
        <v>148</v>
      </c>
      <c r="B47" s="97"/>
      <c r="C47" s="99"/>
      <c r="D47" s="102"/>
      <c r="E47" s="102"/>
      <c r="F47" s="102"/>
      <c r="G47" s="102"/>
      <c r="H47" s="102"/>
    </row>
    <row r="48" spans="1:12" s="115" customFormat="1" ht="18.75" x14ac:dyDescent="0.3">
      <c r="A48" s="98" t="s">
        <v>147</v>
      </c>
      <c r="B48" s="97" t="s">
        <v>7</v>
      </c>
      <c r="C48" s="99">
        <v>3</v>
      </c>
      <c r="D48" s="102"/>
      <c r="E48" s="102"/>
      <c r="F48" s="102"/>
      <c r="G48" s="102"/>
      <c r="H48" s="102"/>
    </row>
    <row r="49" spans="1:12" s="115" customFormat="1" ht="18.75" x14ac:dyDescent="0.3">
      <c r="A49" s="98" t="s">
        <v>143</v>
      </c>
      <c r="B49" s="97" t="s">
        <v>7</v>
      </c>
      <c r="C49" s="99">
        <v>2</v>
      </c>
      <c r="D49" s="102"/>
      <c r="E49" s="102"/>
      <c r="F49" s="102"/>
      <c r="G49" s="102"/>
      <c r="H49" s="102"/>
    </row>
    <row r="50" spans="1:12" s="115" customFormat="1" ht="18.75" x14ac:dyDescent="0.3">
      <c r="A50" s="98" t="s">
        <v>144</v>
      </c>
      <c r="B50" s="97" t="s">
        <v>7</v>
      </c>
      <c r="C50" s="99">
        <v>1</v>
      </c>
      <c r="D50" s="102"/>
      <c r="E50" s="102"/>
      <c r="F50" s="102"/>
      <c r="G50" s="102"/>
      <c r="H50" s="102"/>
    </row>
    <row r="51" spans="1:12" s="115" customFormat="1" ht="18.75" x14ac:dyDescent="0.3">
      <c r="A51" s="98" t="s">
        <v>149</v>
      </c>
      <c r="B51" s="97"/>
      <c r="C51" s="99"/>
      <c r="D51" s="102"/>
      <c r="E51" s="102"/>
      <c r="F51" s="102"/>
      <c r="G51" s="102"/>
      <c r="H51" s="102"/>
    </row>
    <row r="52" spans="1:12" s="115" customFormat="1" ht="18.75" x14ac:dyDescent="0.3">
      <c r="A52" s="98" t="s">
        <v>145</v>
      </c>
      <c r="B52" s="97" t="s">
        <v>7</v>
      </c>
      <c r="C52" s="99">
        <v>4</v>
      </c>
      <c r="D52" s="102"/>
      <c r="E52" s="102"/>
      <c r="F52" s="102"/>
      <c r="G52" s="102"/>
      <c r="H52" s="102"/>
    </row>
    <row r="53" spans="1:12" s="115" customFormat="1" ht="18.75" x14ac:dyDescent="0.3">
      <c r="A53" s="98" t="s">
        <v>150</v>
      </c>
      <c r="B53" s="97"/>
      <c r="C53" s="99"/>
      <c r="D53" s="102"/>
      <c r="E53" s="102"/>
      <c r="F53" s="102"/>
      <c r="G53" s="102"/>
      <c r="H53" s="102"/>
    </row>
    <row r="54" spans="1:12" s="115" customFormat="1" ht="18.75" x14ac:dyDescent="0.3">
      <c r="A54" s="98" t="s">
        <v>145</v>
      </c>
      <c r="B54" s="97" t="s">
        <v>7</v>
      </c>
      <c r="C54" s="99">
        <v>8</v>
      </c>
      <c r="D54" s="102"/>
      <c r="E54" s="102"/>
      <c r="F54" s="102"/>
      <c r="G54" s="102"/>
      <c r="H54" s="102"/>
    </row>
    <row r="55" spans="1:12" s="115" customFormat="1" ht="18.75" x14ac:dyDescent="0.3">
      <c r="A55" s="98" t="s">
        <v>151</v>
      </c>
      <c r="B55" s="97"/>
      <c r="C55" s="99"/>
      <c r="D55" s="102"/>
      <c r="E55" s="102"/>
      <c r="F55" s="102"/>
      <c r="G55" s="102"/>
      <c r="H55" s="102"/>
    </row>
    <row r="56" spans="1:12" s="115" customFormat="1" ht="18.75" x14ac:dyDescent="0.3">
      <c r="A56" s="98" t="s">
        <v>152</v>
      </c>
      <c r="B56" s="97" t="s">
        <v>7</v>
      </c>
      <c r="C56" s="99">
        <v>2</v>
      </c>
      <c r="D56" s="102"/>
      <c r="E56" s="102"/>
      <c r="F56" s="102"/>
      <c r="G56" s="102"/>
      <c r="H56" s="102"/>
    </row>
    <row r="57" spans="1:12" s="115" customFormat="1" ht="18.75" x14ac:dyDescent="0.3">
      <c r="A57" s="98" t="s">
        <v>153</v>
      </c>
      <c r="B57" s="97"/>
      <c r="C57" s="99"/>
      <c r="D57" s="102"/>
      <c r="E57" s="102"/>
      <c r="F57" s="102"/>
      <c r="G57" s="102"/>
      <c r="H57" s="102"/>
    </row>
    <row r="58" spans="1:12" s="115" customFormat="1" ht="18.75" x14ac:dyDescent="0.3">
      <c r="A58" s="98" t="s">
        <v>154</v>
      </c>
      <c r="B58" s="97" t="s">
        <v>7</v>
      </c>
      <c r="C58" s="99">
        <v>1</v>
      </c>
      <c r="D58" s="102"/>
      <c r="E58" s="102"/>
      <c r="F58" s="102"/>
      <c r="G58" s="102"/>
      <c r="H58" s="102"/>
    </row>
    <row r="59" spans="1:12" s="115" customFormat="1" ht="18.75" x14ac:dyDescent="0.3">
      <c r="A59" s="98" t="s">
        <v>155</v>
      </c>
      <c r="B59" s="97"/>
      <c r="C59" s="99"/>
      <c r="D59" s="102"/>
      <c r="E59" s="102"/>
      <c r="F59" s="102"/>
      <c r="G59" s="102"/>
      <c r="H59" s="102"/>
    </row>
    <row r="60" spans="1:12" s="115" customFormat="1" ht="18.75" x14ac:dyDescent="0.3">
      <c r="A60" s="98" t="s">
        <v>156</v>
      </c>
      <c r="B60" s="97" t="s">
        <v>6</v>
      </c>
      <c r="C60" s="99">
        <v>72</v>
      </c>
      <c r="D60" s="102"/>
      <c r="E60" s="102"/>
      <c r="F60" s="102"/>
      <c r="G60" s="102"/>
      <c r="H60" s="102"/>
    </row>
    <row r="61" spans="1:12" s="115" customFormat="1" ht="18.75" x14ac:dyDescent="0.3">
      <c r="A61" s="98" t="s">
        <v>157</v>
      </c>
      <c r="B61" s="97"/>
      <c r="C61" s="99"/>
      <c r="D61" s="102"/>
      <c r="E61" s="102"/>
      <c r="F61" s="102"/>
      <c r="G61" s="102"/>
      <c r="H61" s="102"/>
    </row>
    <row r="62" spans="1:12" s="115" customFormat="1" ht="18.75" x14ac:dyDescent="0.3">
      <c r="A62" s="98" t="s">
        <v>158</v>
      </c>
      <c r="B62" s="97" t="s">
        <v>6</v>
      </c>
      <c r="C62" s="99">
        <v>72</v>
      </c>
      <c r="D62" s="102"/>
      <c r="E62" s="102"/>
      <c r="F62" s="102"/>
      <c r="G62" s="102"/>
      <c r="H62" s="102"/>
    </row>
    <row r="63" spans="1:12" s="115" customFormat="1" ht="18.75" x14ac:dyDescent="0.3">
      <c r="A63" s="100" t="s">
        <v>78</v>
      </c>
      <c r="B63" s="97"/>
      <c r="C63" s="99"/>
      <c r="D63" s="102"/>
      <c r="E63" s="135"/>
      <c r="F63" s="135"/>
      <c r="G63" s="135"/>
      <c r="H63" s="135"/>
      <c r="J63" s="161"/>
      <c r="L63" s="161"/>
    </row>
    <row r="64" spans="1:12" s="115" customFormat="1" ht="18.75" x14ac:dyDescent="0.3">
      <c r="A64" s="154" t="s">
        <v>105</v>
      </c>
      <c r="B64" s="97"/>
      <c r="C64" s="99"/>
      <c r="D64" s="102"/>
      <c r="E64" s="102"/>
      <c r="F64" s="102"/>
      <c r="G64" s="102"/>
      <c r="H64" s="102"/>
    </row>
    <row r="65" spans="1:12" s="115" customFormat="1" ht="18.75" x14ac:dyDescent="0.3">
      <c r="A65" s="98" t="s">
        <v>160</v>
      </c>
      <c r="B65" s="97" t="s">
        <v>7</v>
      </c>
      <c r="C65" s="99">
        <v>12</v>
      </c>
      <c r="D65" s="102"/>
      <c r="E65" s="102"/>
      <c r="F65" s="102"/>
      <c r="G65" s="102"/>
      <c r="H65" s="102"/>
    </row>
    <row r="66" spans="1:12" s="115" customFormat="1" ht="18.75" x14ac:dyDescent="0.3">
      <c r="A66" s="98" t="s">
        <v>161</v>
      </c>
      <c r="B66" s="97" t="s">
        <v>7</v>
      </c>
      <c r="C66" s="99">
        <v>12</v>
      </c>
      <c r="D66" s="102"/>
      <c r="E66" s="102"/>
      <c r="F66" s="102"/>
      <c r="G66" s="102"/>
      <c r="H66" s="102"/>
    </row>
    <row r="67" spans="1:12" s="115" customFormat="1" ht="18.75" x14ac:dyDescent="0.3">
      <c r="A67" s="98" t="s">
        <v>162</v>
      </c>
      <c r="B67" s="97" t="s">
        <v>7</v>
      </c>
      <c r="C67" s="99">
        <v>12</v>
      </c>
      <c r="D67" s="102"/>
      <c r="E67" s="102"/>
      <c r="F67" s="102"/>
      <c r="G67" s="102"/>
      <c r="H67" s="102"/>
    </row>
    <row r="68" spans="1:12" s="115" customFormat="1" ht="18.75" x14ac:dyDescent="0.3">
      <c r="A68" s="98" t="s">
        <v>163</v>
      </c>
      <c r="B68" s="97" t="s">
        <v>7</v>
      </c>
      <c r="C68" s="99">
        <v>12</v>
      </c>
      <c r="D68" s="102"/>
      <c r="E68" s="102"/>
      <c r="F68" s="102"/>
      <c r="G68" s="102"/>
      <c r="H68" s="102"/>
    </row>
    <row r="69" spans="1:12" s="115" customFormat="1" ht="18.75" x14ac:dyDescent="0.3">
      <c r="A69" s="98" t="s">
        <v>164</v>
      </c>
      <c r="B69" s="97" t="s">
        <v>7</v>
      </c>
      <c r="C69" s="99">
        <v>12</v>
      </c>
      <c r="D69" s="102"/>
      <c r="E69" s="102"/>
      <c r="F69" s="102"/>
      <c r="G69" s="102"/>
      <c r="H69" s="102"/>
    </row>
    <row r="70" spans="1:12" s="115" customFormat="1" ht="18.75" x14ac:dyDescent="0.3">
      <c r="A70" s="98" t="s">
        <v>165</v>
      </c>
      <c r="B70" s="97" t="s">
        <v>7</v>
      </c>
      <c r="C70" s="99">
        <v>14</v>
      </c>
      <c r="D70" s="102"/>
      <c r="E70" s="102"/>
      <c r="F70" s="102"/>
      <c r="G70" s="102"/>
      <c r="H70" s="102"/>
    </row>
    <row r="71" spans="1:12" s="115" customFormat="1" ht="16.5" customHeight="1" x14ac:dyDescent="0.3">
      <c r="A71" s="98" t="s">
        <v>166</v>
      </c>
      <c r="B71" s="97" t="s">
        <v>7</v>
      </c>
      <c r="C71" s="99">
        <v>14</v>
      </c>
      <c r="D71" s="102"/>
      <c r="E71" s="102"/>
      <c r="F71" s="102"/>
      <c r="G71" s="102"/>
      <c r="H71" s="102"/>
    </row>
    <row r="72" spans="1:12" s="115" customFormat="1" ht="18.75" x14ac:dyDescent="0.3">
      <c r="A72" s="98" t="s">
        <v>167</v>
      </c>
      <c r="B72" s="97" t="s">
        <v>7</v>
      </c>
      <c r="C72" s="99">
        <v>2</v>
      </c>
      <c r="D72" s="102"/>
      <c r="E72" s="102"/>
      <c r="F72" s="102"/>
      <c r="G72" s="102"/>
      <c r="H72" s="102"/>
    </row>
    <row r="73" spans="1:12" s="115" customFormat="1" ht="18.75" x14ac:dyDescent="0.3">
      <c r="A73" s="98" t="s">
        <v>168</v>
      </c>
      <c r="B73" s="97" t="s">
        <v>7</v>
      </c>
      <c r="C73" s="99">
        <v>2</v>
      </c>
      <c r="D73" s="102"/>
      <c r="E73" s="102"/>
      <c r="F73" s="102"/>
      <c r="G73" s="102"/>
      <c r="H73" s="102"/>
    </row>
    <row r="74" spans="1:12" s="115" customFormat="1" ht="18.75" x14ac:dyDescent="0.3">
      <c r="A74" s="98" t="s">
        <v>169</v>
      </c>
      <c r="B74" s="97" t="s">
        <v>7</v>
      </c>
      <c r="C74" s="99">
        <v>8</v>
      </c>
      <c r="D74" s="102"/>
      <c r="E74" s="102"/>
      <c r="F74" s="102"/>
      <c r="G74" s="102"/>
      <c r="H74" s="102"/>
    </row>
    <row r="75" spans="1:12" s="115" customFormat="1" ht="18.75" x14ac:dyDescent="0.3">
      <c r="A75" s="100" t="s">
        <v>106</v>
      </c>
      <c r="B75" s="101"/>
      <c r="C75" s="99"/>
      <c r="D75" s="135"/>
      <c r="E75" s="135"/>
      <c r="F75" s="135"/>
      <c r="G75" s="135"/>
      <c r="H75" s="135"/>
    </row>
    <row r="76" spans="1:12" s="115" customFormat="1" ht="18.75" x14ac:dyDescent="0.3">
      <c r="A76" s="154" t="s">
        <v>107</v>
      </c>
      <c r="B76" s="97"/>
      <c r="C76" s="99"/>
      <c r="D76" s="102"/>
      <c r="E76" s="102"/>
      <c r="F76" s="102"/>
      <c r="G76" s="102"/>
      <c r="H76" s="102"/>
    </row>
    <row r="77" spans="1:12" s="115" customFormat="1" ht="18.75" x14ac:dyDescent="0.3">
      <c r="A77" s="98" t="s">
        <v>170</v>
      </c>
      <c r="B77" s="97" t="s">
        <v>5</v>
      </c>
      <c r="C77" s="99">
        <v>22</v>
      </c>
      <c r="D77" s="102"/>
      <c r="E77" s="102"/>
      <c r="F77" s="102"/>
      <c r="G77" s="102"/>
      <c r="H77" s="102"/>
    </row>
    <row r="78" spans="1:12" s="115" customFormat="1" ht="18.75" x14ac:dyDescent="0.3">
      <c r="A78" s="98" t="s">
        <v>171</v>
      </c>
      <c r="B78" s="97" t="s">
        <v>5</v>
      </c>
      <c r="C78" s="99">
        <v>14</v>
      </c>
      <c r="D78" s="102"/>
      <c r="E78" s="102"/>
      <c r="F78" s="102"/>
      <c r="G78" s="102"/>
      <c r="H78" s="102"/>
    </row>
    <row r="79" spans="1:12" s="115" customFormat="1" ht="18.75" x14ac:dyDescent="0.3">
      <c r="A79" s="98" t="s">
        <v>172</v>
      </c>
      <c r="B79" s="97" t="s">
        <v>5</v>
      </c>
      <c r="C79" s="99">
        <v>10</v>
      </c>
      <c r="D79" s="102"/>
      <c r="E79" s="102"/>
      <c r="F79" s="102"/>
      <c r="G79" s="102"/>
      <c r="H79" s="102"/>
      <c r="L79" s="161"/>
    </row>
    <row r="80" spans="1:12" s="115" customFormat="1" ht="18.75" x14ac:dyDescent="0.3">
      <c r="A80" s="98" t="s">
        <v>173</v>
      </c>
      <c r="B80" s="97" t="s">
        <v>3</v>
      </c>
      <c r="C80" s="99">
        <v>1</v>
      </c>
      <c r="D80" s="102"/>
      <c r="E80" s="102"/>
      <c r="F80" s="102"/>
      <c r="G80" s="102"/>
      <c r="H80" s="102"/>
    </row>
    <row r="81" spans="1:12" s="115" customFormat="1" ht="18.75" x14ac:dyDescent="0.3">
      <c r="A81" s="139" t="s">
        <v>174</v>
      </c>
      <c r="B81" s="97" t="s">
        <v>7</v>
      </c>
      <c r="C81" s="99">
        <v>1</v>
      </c>
      <c r="D81" s="102"/>
      <c r="E81" s="102"/>
      <c r="F81" s="102"/>
      <c r="G81" s="102"/>
      <c r="H81" s="102"/>
      <c r="L81" s="161"/>
    </row>
    <row r="82" spans="1:12" s="115" customFormat="1" ht="18.75" x14ac:dyDescent="0.3">
      <c r="A82" s="139" t="s">
        <v>175</v>
      </c>
      <c r="B82" s="97" t="s">
        <v>7</v>
      </c>
      <c r="C82" s="99">
        <v>1</v>
      </c>
      <c r="D82" s="102"/>
      <c r="E82" s="102"/>
      <c r="F82" s="102"/>
      <c r="G82" s="102"/>
      <c r="H82" s="102"/>
      <c r="L82" s="161"/>
    </row>
    <row r="83" spans="1:12" s="115" customFormat="1" ht="18.75" x14ac:dyDescent="0.3">
      <c r="A83" s="98" t="s">
        <v>176</v>
      </c>
      <c r="B83" s="97" t="s">
        <v>7</v>
      </c>
      <c r="C83" s="99">
        <v>2</v>
      </c>
      <c r="D83" s="102"/>
      <c r="E83" s="102"/>
      <c r="F83" s="102"/>
      <c r="G83" s="102"/>
      <c r="H83" s="102"/>
    </row>
    <row r="84" spans="1:12" s="115" customFormat="1" ht="18.75" x14ac:dyDescent="0.3">
      <c r="A84" s="100" t="s">
        <v>79</v>
      </c>
      <c r="B84" s="101"/>
      <c r="C84" s="99"/>
      <c r="D84" s="135"/>
      <c r="E84" s="135"/>
      <c r="F84" s="135"/>
      <c r="G84" s="135"/>
      <c r="H84" s="135"/>
    </row>
    <row r="85" spans="1:12" s="115" customFormat="1" ht="18.75" x14ac:dyDescent="0.3">
      <c r="A85" s="154" t="s">
        <v>108</v>
      </c>
      <c r="B85" s="97"/>
      <c r="C85" s="99"/>
      <c r="D85" s="102"/>
      <c r="E85" s="102"/>
      <c r="F85" s="102"/>
      <c r="G85" s="102"/>
      <c r="H85" s="102"/>
    </row>
    <row r="86" spans="1:12" s="115" customFormat="1" ht="18.75" x14ac:dyDescent="0.3">
      <c r="A86" s="98" t="s">
        <v>177</v>
      </c>
      <c r="B86" s="97" t="s">
        <v>7</v>
      </c>
      <c r="C86" s="99">
        <v>48</v>
      </c>
      <c r="D86" s="102"/>
      <c r="E86" s="102"/>
      <c r="F86" s="102"/>
      <c r="G86" s="102"/>
      <c r="H86" s="102"/>
    </row>
    <row r="87" spans="1:12" s="115" customFormat="1" ht="18.75" x14ac:dyDescent="0.3">
      <c r="A87" s="98" t="s">
        <v>178</v>
      </c>
      <c r="B87" s="97" t="s">
        <v>7</v>
      </c>
      <c r="C87" s="99">
        <v>12</v>
      </c>
      <c r="D87" s="102"/>
      <c r="E87" s="102"/>
      <c r="F87" s="102"/>
      <c r="G87" s="102"/>
      <c r="H87" s="102"/>
    </row>
    <row r="88" spans="1:12" s="115" customFormat="1" ht="18.75" x14ac:dyDescent="0.3">
      <c r="A88" s="98" t="s">
        <v>179</v>
      </c>
      <c r="B88" s="97" t="s">
        <v>7</v>
      </c>
      <c r="C88" s="99">
        <v>40</v>
      </c>
      <c r="D88" s="102"/>
      <c r="E88" s="102"/>
      <c r="F88" s="102"/>
      <c r="G88" s="102"/>
      <c r="H88" s="102"/>
    </row>
    <row r="89" spans="1:12" s="115" customFormat="1" ht="18.75" x14ac:dyDescent="0.3">
      <c r="A89" s="98" t="s">
        <v>180</v>
      </c>
      <c r="B89" s="97" t="s">
        <v>7</v>
      </c>
      <c r="C89" s="99">
        <v>86</v>
      </c>
      <c r="D89" s="102"/>
      <c r="E89" s="102"/>
      <c r="F89" s="102"/>
      <c r="G89" s="102"/>
      <c r="H89" s="102"/>
    </row>
    <row r="90" spans="1:12" s="115" customFormat="1" ht="18.75" x14ac:dyDescent="0.3">
      <c r="A90" s="98" t="s">
        <v>181</v>
      </c>
      <c r="B90" s="97" t="s">
        <v>7</v>
      </c>
      <c r="C90" s="99">
        <v>1</v>
      </c>
      <c r="D90" s="102"/>
      <c r="E90" s="102"/>
      <c r="F90" s="102"/>
      <c r="G90" s="102"/>
      <c r="H90" s="102"/>
    </row>
    <row r="91" spans="1:12" s="115" customFormat="1" ht="18.75" x14ac:dyDescent="0.3">
      <c r="A91" s="98" t="s">
        <v>182</v>
      </c>
      <c r="B91" s="97" t="s">
        <v>9</v>
      </c>
      <c r="C91" s="99">
        <v>180</v>
      </c>
      <c r="D91" s="102"/>
      <c r="E91" s="102"/>
      <c r="F91" s="102"/>
      <c r="G91" s="102"/>
      <c r="H91" s="102"/>
    </row>
    <row r="92" spans="1:12" s="115" customFormat="1" ht="18.75" x14ac:dyDescent="0.3">
      <c r="A92" s="98" t="s">
        <v>183</v>
      </c>
      <c r="B92" s="97" t="s">
        <v>7</v>
      </c>
      <c r="C92" s="99">
        <v>2</v>
      </c>
      <c r="D92" s="102"/>
      <c r="E92" s="102"/>
      <c r="F92" s="102"/>
      <c r="G92" s="102"/>
      <c r="H92" s="102"/>
    </row>
    <row r="93" spans="1:12" s="115" customFormat="1" ht="18.75" x14ac:dyDescent="0.3">
      <c r="A93" s="98" t="s">
        <v>184</v>
      </c>
      <c r="B93" s="97" t="s">
        <v>8</v>
      </c>
      <c r="C93" s="99">
        <v>15</v>
      </c>
      <c r="D93" s="102"/>
      <c r="E93" s="102"/>
      <c r="F93" s="102"/>
      <c r="G93" s="102"/>
      <c r="H93" s="102"/>
    </row>
    <row r="94" spans="1:12" s="115" customFormat="1" ht="18.75" x14ac:dyDescent="0.3">
      <c r="A94" s="98" t="s">
        <v>185</v>
      </c>
      <c r="B94" s="97" t="s">
        <v>8</v>
      </c>
      <c r="C94" s="99">
        <v>45</v>
      </c>
      <c r="D94" s="102"/>
      <c r="E94" s="102"/>
      <c r="F94" s="102"/>
      <c r="G94" s="102"/>
      <c r="H94" s="102"/>
    </row>
    <row r="95" spans="1:12" s="115" customFormat="1" ht="18.75" x14ac:dyDescent="0.3">
      <c r="A95" s="98" t="s">
        <v>186</v>
      </c>
      <c r="B95" s="97" t="s">
        <v>7</v>
      </c>
      <c r="C95" s="99">
        <v>1</v>
      </c>
      <c r="D95" s="102"/>
      <c r="E95" s="102"/>
      <c r="F95" s="102"/>
      <c r="G95" s="102"/>
      <c r="H95" s="102"/>
    </row>
    <row r="96" spans="1:12" s="115" customFormat="1" ht="18.75" x14ac:dyDescent="0.3">
      <c r="A96" s="100" t="s">
        <v>80</v>
      </c>
      <c r="B96" s="100"/>
      <c r="C96" s="99"/>
      <c r="D96" s="135"/>
      <c r="E96" s="135"/>
      <c r="F96" s="135"/>
      <c r="G96" s="135"/>
      <c r="H96" s="135"/>
    </row>
    <row r="97" spans="1:8" s="115" customFormat="1" ht="18.75" x14ac:dyDescent="0.3">
      <c r="A97" s="154" t="s">
        <v>200</v>
      </c>
      <c r="B97" s="97"/>
      <c r="C97" s="99"/>
      <c r="D97" s="102"/>
      <c r="E97" s="102"/>
      <c r="F97" s="102"/>
      <c r="G97" s="102"/>
      <c r="H97" s="102"/>
    </row>
    <row r="98" spans="1:8" s="115" customFormat="1" ht="18.75" x14ac:dyDescent="0.3">
      <c r="A98" s="98" t="s">
        <v>201</v>
      </c>
      <c r="B98" s="97" t="s">
        <v>6</v>
      </c>
      <c r="C98" s="99">
        <v>2722</v>
      </c>
      <c r="D98" s="102"/>
      <c r="E98" s="102"/>
      <c r="F98" s="102"/>
      <c r="G98" s="102"/>
      <c r="H98" s="102"/>
    </row>
    <row r="99" spans="1:8" s="115" customFormat="1" ht="18.75" x14ac:dyDescent="0.3">
      <c r="A99" s="98" t="s">
        <v>202</v>
      </c>
      <c r="B99" s="97" t="s">
        <v>6</v>
      </c>
      <c r="C99" s="99">
        <v>200</v>
      </c>
      <c r="D99" s="102"/>
      <c r="E99" s="102"/>
      <c r="F99" s="102"/>
      <c r="G99" s="102"/>
      <c r="H99" s="102"/>
    </row>
    <row r="100" spans="1:8" s="115" customFormat="1" ht="18.75" x14ac:dyDescent="0.3">
      <c r="A100" s="100" t="s">
        <v>203</v>
      </c>
      <c r="B100" s="97"/>
      <c r="C100" s="99"/>
      <c r="D100" s="102"/>
      <c r="E100" s="135"/>
      <c r="F100" s="135"/>
      <c r="G100" s="135"/>
      <c r="H100" s="135"/>
    </row>
    <row r="101" spans="1:8" s="115" customFormat="1" ht="18.75" x14ac:dyDescent="0.3">
      <c r="A101" s="100"/>
      <c r="B101" s="97"/>
      <c r="C101" s="99"/>
      <c r="D101" s="102"/>
      <c r="E101" s="135"/>
      <c r="F101" s="135"/>
      <c r="G101" s="135"/>
      <c r="H101" s="135"/>
    </row>
    <row r="102" spans="1:8" s="115" customFormat="1" ht="18.75" x14ac:dyDescent="0.3">
      <c r="A102" s="154" t="s">
        <v>204</v>
      </c>
      <c r="B102" s="97"/>
      <c r="C102" s="99"/>
      <c r="D102" s="102"/>
      <c r="E102" s="102"/>
      <c r="F102" s="102"/>
      <c r="G102" s="102"/>
      <c r="H102" s="102"/>
    </row>
    <row r="103" spans="1:8" s="115" customFormat="1" ht="18.75" x14ac:dyDescent="0.3">
      <c r="A103" s="98" t="s">
        <v>205</v>
      </c>
      <c r="B103" s="97" t="s">
        <v>7</v>
      </c>
      <c r="C103" s="99">
        <v>11</v>
      </c>
      <c r="D103" s="102"/>
      <c r="E103" s="102"/>
      <c r="F103" s="102"/>
      <c r="G103" s="102"/>
      <c r="H103" s="102"/>
    </row>
    <row r="104" spans="1:8" s="115" customFormat="1" ht="18.75" x14ac:dyDescent="0.3">
      <c r="A104" s="98" t="s">
        <v>206</v>
      </c>
      <c r="B104" s="97" t="s">
        <v>7</v>
      </c>
      <c r="C104" s="99">
        <v>5</v>
      </c>
      <c r="D104" s="102"/>
      <c r="E104" s="102"/>
      <c r="F104" s="102"/>
      <c r="G104" s="102"/>
      <c r="H104" s="102"/>
    </row>
    <row r="105" spans="1:8" s="115" customFormat="1" ht="18.75" x14ac:dyDescent="0.3">
      <c r="A105" s="98" t="s">
        <v>207</v>
      </c>
      <c r="B105" s="97" t="s">
        <v>7</v>
      </c>
      <c r="C105" s="99">
        <v>6</v>
      </c>
      <c r="D105" s="102"/>
      <c r="E105" s="102"/>
      <c r="F105" s="102"/>
      <c r="G105" s="102"/>
      <c r="H105" s="102"/>
    </row>
    <row r="106" spans="1:8" s="115" customFormat="1" ht="18.75" x14ac:dyDescent="0.3">
      <c r="A106" s="98" t="s">
        <v>208</v>
      </c>
      <c r="B106" s="97" t="s">
        <v>7</v>
      </c>
      <c r="C106" s="99">
        <v>3</v>
      </c>
      <c r="D106" s="102"/>
      <c r="E106" s="102"/>
      <c r="F106" s="102"/>
      <c r="G106" s="102"/>
      <c r="H106" s="102"/>
    </row>
    <row r="107" spans="1:8" s="115" customFormat="1" ht="18.75" x14ac:dyDescent="0.3">
      <c r="A107" s="100" t="s">
        <v>209</v>
      </c>
      <c r="B107" s="97"/>
      <c r="C107" s="99"/>
      <c r="D107" s="102"/>
      <c r="E107" s="135"/>
      <c r="F107" s="135"/>
      <c r="G107" s="135"/>
      <c r="H107" s="135"/>
    </row>
    <row r="108" spans="1:8" s="115" customFormat="1" ht="18.75" x14ac:dyDescent="0.3">
      <c r="A108" s="154" t="s">
        <v>210</v>
      </c>
      <c r="B108" s="97"/>
      <c r="C108" s="99"/>
      <c r="D108" s="102"/>
      <c r="E108" s="102"/>
      <c r="F108" s="102"/>
      <c r="G108" s="102"/>
      <c r="H108" s="102"/>
    </row>
    <row r="109" spans="1:8" s="115" customFormat="1" ht="18.75" x14ac:dyDescent="0.3">
      <c r="A109" s="98" t="s">
        <v>211</v>
      </c>
      <c r="B109" s="97" t="s">
        <v>7</v>
      </c>
      <c r="C109" s="99">
        <v>2</v>
      </c>
      <c r="D109" s="102"/>
      <c r="E109" s="102"/>
      <c r="F109" s="102"/>
      <c r="G109" s="102"/>
      <c r="H109" s="102"/>
    </row>
    <row r="110" spans="1:8" s="115" customFormat="1" ht="18.75" x14ac:dyDescent="0.3">
      <c r="A110" s="98" t="s">
        <v>212</v>
      </c>
      <c r="B110" s="97" t="s">
        <v>7</v>
      </c>
      <c r="C110" s="99">
        <v>1</v>
      </c>
      <c r="D110" s="102"/>
      <c r="E110" s="102"/>
      <c r="F110" s="102"/>
      <c r="G110" s="102"/>
      <c r="H110" s="102"/>
    </row>
    <row r="111" spans="1:8" s="115" customFormat="1" ht="18.75" x14ac:dyDescent="0.3">
      <c r="A111" s="98" t="s">
        <v>213</v>
      </c>
      <c r="B111" s="97" t="s">
        <v>7</v>
      </c>
      <c r="C111" s="99">
        <v>4</v>
      </c>
      <c r="D111" s="102"/>
      <c r="E111" s="102"/>
      <c r="F111" s="102"/>
      <c r="G111" s="102"/>
      <c r="H111" s="102"/>
    </row>
    <row r="112" spans="1:8" s="115" customFormat="1" ht="18.75" x14ac:dyDescent="0.3">
      <c r="A112" s="98" t="s">
        <v>214</v>
      </c>
      <c r="B112" s="97" t="s">
        <v>7</v>
      </c>
      <c r="C112" s="99">
        <v>2</v>
      </c>
      <c r="D112" s="102"/>
      <c r="E112" s="102"/>
      <c r="F112" s="102"/>
      <c r="G112" s="102"/>
      <c r="H112" s="102"/>
    </row>
    <row r="113" spans="1:8" s="115" customFormat="1" ht="18.75" x14ac:dyDescent="0.3">
      <c r="A113" s="98" t="s">
        <v>215</v>
      </c>
      <c r="B113" s="97" t="s">
        <v>7</v>
      </c>
      <c r="C113" s="99">
        <v>2</v>
      </c>
      <c r="D113" s="102"/>
      <c r="E113" s="102"/>
      <c r="F113" s="102"/>
      <c r="G113" s="102"/>
      <c r="H113" s="102"/>
    </row>
    <row r="114" spans="1:8" s="115" customFormat="1" ht="18.75" x14ac:dyDescent="0.3">
      <c r="A114" s="98" t="s">
        <v>216</v>
      </c>
      <c r="B114" s="97" t="s">
        <v>101</v>
      </c>
      <c r="C114" s="99">
        <v>200</v>
      </c>
      <c r="D114" s="102"/>
      <c r="E114" s="102"/>
      <c r="F114" s="102"/>
      <c r="G114" s="102"/>
      <c r="H114" s="102"/>
    </row>
    <row r="115" spans="1:8" s="115" customFormat="1" ht="18.75" x14ac:dyDescent="0.3">
      <c r="A115" s="100" t="s">
        <v>217</v>
      </c>
      <c r="B115" s="97"/>
      <c r="C115" s="99"/>
      <c r="D115" s="102"/>
      <c r="E115" s="135"/>
      <c r="F115" s="135"/>
      <c r="G115" s="135"/>
      <c r="H115" s="135"/>
    </row>
    <row r="116" spans="1:8" s="115" customFormat="1" ht="18.75" x14ac:dyDescent="0.3">
      <c r="A116" s="154" t="s">
        <v>194</v>
      </c>
      <c r="B116" s="97"/>
      <c r="C116" s="99"/>
      <c r="D116" s="102"/>
      <c r="E116" s="102"/>
      <c r="F116" s="102"/>
      <c r="G116" s="102"/>
      <c r="H116" s="102"/>
    </row>
    <row r="117" spans="1:8" s="115" customFormat="1" ht="18.75" x14ac:dyDescent="0.3">
      <c r="A117" s="98" t="s">
        <v>187</v>
      </c>
      <c r="B117" s="97" t="s">
        <v>109</v>
      </c>
      <c r="C117" s="99">
        <v>71</v>
      </c>
      <c r="D117" s="102"/>
      <c r="E117" s="102"/>
      <c r="F117" s="102"/>
      <c r="G117" s="102"/>
      <c r="H117" s="102"/>
    </row>
    <row r="118" spans="1:8" s="115" customFormat="1" ht="18.75" x14ac:dyDescent="0.3">
      <c r="A118" s="98" t="s">
        <v>188</v>
      </c>
      <c r="B118" s="97" t="s">
        <v>6</v>
      </c>
      <c r="C118" s="99">
        <v>70</v>
      </c>
      <c r="D118" s="102"/>
      <c r="E118" s="102"/>
      <c r="F118" s="102"/>
      <c r="G118" s="102"/>
      <c r="H118" s="102"/>
    </row>
    <row r="119" spans="1:8" s="115" customFormat="1" ht="18.75" x14ac:dyDescent="0.3">
      <c r="A119" s="98" t="s">
        <v>189</v>
      </c>
      <c r="B119" s="97" t="s">
        <v>8</v>
      </c>
      <c r="C119" s="99">
        <v>35</v>
      </c>
      <c r="D119" s="102"/>
      <c r="E119" s="102"/>
      <c r="F119" s="102"/>
      <c r="G119" s="102"/>
      <c r="H119" s="102"/>
    </row>
    <row r="120" spans="1:8" s="115" customFormat="1" ht="18.75" x14ac:dyDescent="0.3">
      <c r="A120" s="98" t="s">
        <v>190</v>
      </c>
      <c r="B120" s="97" t="s">
        <v>7</v>
      </c>
      <c r="C120" s="99">
        <v>2</v>
      </c>
      <c r="D120" s="102"/>
      <c r="E120" s="102"/>
      <c r="F120" s="102"/>
      <c r="G120" s="102"/>
      <c r="H120" s="102"/>
    </row>
    <row r="121" spans="1:8" s="115" customFormat="1" ht="18.75" x14ac:dyDescent="0.3">
      <c r="A121" s="98" t="s">
        <v>191</v>
      </c>
      <c r="B121" s="97" t="s">
        <v>7</v>
      </c>
      <c r="C121" s="99">
        <v>2</v>
      </c>
      <c r="D121" s="102"/>
      <c r="E121" s="102"/>
      <c r="F121" s="102"/>
      <c r="G121" s="102"/>
      <c r="H121" s="102"/>
    </row>
    <row r="122" spans="1:8" s="115" customFormat="1" ht="18.75" x14ac:dyDescent="0.3">
      <c r="A122" s="155" t="s">
        <v>192</v>
      </c>
      <c r="B122" s="97" t="s">
        <v>7</v>
      </c>
      <c r="C122" s="99">
        <v>1</v>
      </c>
      <c r="D122" s="102"/>
      <c r="E122" s="102"/>
      <c r="F122" s="102"/>
      <c r="G122" s="102"/>
      <c r="H122" s="102"/>
    </row>
    <row r="123" spans="1:8" s="115" customFormat="1" ht="18.75" x14ac:dyDescent="0.3">
      <c r="A123" s="138" t="s">
        <v>193</v>
      </c>
      <c r="B123" s="97" t="s">
        <v>7</v>
      </c>
      <c r="C123" s="99">
        <v>1</v>
      </c>
      <c r="D123" s="102"/>
      <c r="E123" s="102"/>
      <c r="F123" s="102"/>
      <c r="G123" s="102"/>
      <c r="H123" s="102"/>
    </row>
    <row r="124" spans="1:8" s="115" customFormat="1" ht="18.75" x14ac:dyDescent="0.3">
      <c r="A124" s="100" t="s">
        <v>110</v>
      </c>
      <c r="B124" s="97"/>
      <c r="C124" s="102"/>
      <c r="D124" s="102"/>
      <c r="E124" s="135"/>
      <c r="F124" s="135"/>
      <c r="G124" s="135"/>
      <c r="H124" s="135"/>
    </row>
  </sheetData>
  <mergeCells count="2">
    <mergeCell ref="A3:H3"/>
    <mergeCell ref="A1:H1"/>
  </mergeCells>
  <pageMargins left="0.51181102362204722" right="0.11811023622047245" top="0.74803149606299213" bottom="1.3385826771653544" header="0.31496062992125984" footer="0.31496062992125984"/>
  <pageSetup paperSize="9" scale="90" orientation="portrait" horizontalDpi="4294967293" verticalDpi="4294967293" r:id="rId1"/>
  <headerFooter>
    <oddHeader>&amp;R&amp;"TH SarabunIT๙,ธรรมดา"&amp;14ปร.๔หน้าที่ &amp;P จาก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30" zoomScaleSheetLayoutView="130" zoomScalePageLayoutView="140" workbookViewId="0">
      <selection activeCell="E14" sqref="E14"/>
    </sheetView>
  </sheetViews>
  <sheetFormatPr defaultRowHeight="18" x14ac:dyDescent="0.25"/>
  <cols>
    <col min="1" max="1" width="2" style="96" customWidth="1"/>
    <col min="2" max="2" width="13.25" style="96" customWidth="1"/>
    <col min="3" max="3" width="15.875" style="96" customWidth="1"/>
    <col min="4" max="4" width="15.625" style="96" customWidth="1"/>
    <col min="5" max="5" width="10.5" style="96" customWidth="1"/>
    <col min="6" max="6" width="7.5" style="96" customWidth="1"/>
    <col min="7" max="7" width="9.5" style="96" customWidth="1"/>
    <col min="8" max="8" width="18.5" style="96" customWidth="1"/>
    <col min="9" max="16384" width="9" style="96"/>
  </cols>
  <sheetData>
    <row r="1" spans="1:8" ht="21.75" thickBot="1" x14ac:dyDescent="0.5">
      <c r="A1" s="10"/>
      <c r="B1" s="252"/>
      <c r="C1" s="252"/>
      <c r="D1" s="10"/>
      <c r="E1" s="10"/>
      <c r="F1" s="10"/>
      <c r="G1" s="10"/>
      <c r="H1" s="10"/>
    </row>
    <row r="2" spans="1:8" ht="21.75" thickBot="1" x14ac:dyDescent="0.5">
      <c r="A2" s="10"/>
      <c r="B2" s="253" t="s">
        <v>83</v>
      </c>
      <c r="C2" s="254"/>
      <c r="D2" s="255" t="s">
        <v>84</v>
      </c>
      <c r="E2" s="256"/>
      <c r="F2" s="256"/>
      <c r="G2" s="256"/>
      <c r="H2" s="257"/>
    </row>
    <row r="3" spans="1:8" ht="21" x14ac:dyDescent="0.45">
      <c r="A3" s="10"/>
      <c r="B3" s="105" t="s">
        <v>85</v>
      </c>
      <c r="C3" s="106">
        <v>0</v>
      </c>
      <c r="D3" s="107" t="s">
        <v>86</v>
      </c>
      <c r="E3" s="11"/>
      <c r="F3" s="11"/>
      <c r="G3" s="11"/>
      <c r="H3" s="13"/>
    </row>
    <row r="4" spans="1:8" ht="18.75" x14ac:dyDescent="0.3">
      <c r="A4" s="80"/>
      <c r="B4" s="105" t="s">
        <v>87</v>
      </c>
      <c r="C4" s="106">
        <v>0</v>
      </c>
      <c r="D4" s="258"/>
      <c r="E4" s="259"/>
      <c r="F4" s="259"/>
      <c r="G4" s="11"/>
      <c r="H4" s="12"/>
    </row>
    <row r="5" spans="1:8" ht="18.75" x14ac:dyDescent="0.3">
      <c r="A5" s="80"/>
      <c r="B5" s="105" t="s">
        <v>88</v>
      </c>
      <c r="C5" s="106">
        <v>0.06</v>
      </c>
      <c r="D5" s="11"/>
      <c r="E5" s="11"/>
      <c r="F5" s="11"/>
      <c r="G5" s="11"/>
      <c r="H5" s="12"/>
    </row>
    <row r="6" spans="1:8" ht="18.75" x14ac:dyDescent="0.3">
      <c r="A6" s="80"/>
      <c r="B6" s="105" t="s">
        <v>89</v>
      </c>
      <c r="C6" s="106">
        <v>7.0000000000000007E-2</v>
      </c>
      <c r="D6" s="88" t="s">
        <v>90</v>
      </c>
      <c r="E6" s="260" t="s">
        <v>91</v>
      </c>
      <c r="F6" s="260"/>
      <c r="G6" s="11"/>
      <c r="H6" s="12"/>
    </row>
    <row r="7" spans="1:8" ht="19.5" thickBot="1" x14ac:dyDescent="0.35">
      <c r="A7" s="80"/>
      <c r="B7" s="108"/>
      <c r="C7" s="109"/>
      <c r="D7" s="11"/>
      <c r="E7" s="11"/>
      <c r="F7" s="11"/>
      <c r="G7" s="11"/>
      <c r="H7" s="12"/>
    </row>
    <row r="8" spans="1:8" ht="19.5" thickTop="1" x14ac:dyDescent="0.3">
      <c r="A8" s="80"/>
      <c r="B8" s="110" t="s">
        <v>59</v>
      </c>
      <c r="C8" s="111" t="s">
        <v>60</v>
      </c>
      <c r="D8" s="81" t="s">
        <v>61</v>
      </c>
      <c r="E8" s="82">
        <f>B12</f>
        <v>2000000</v>
      </c>
      <c r="F8" s="80" t="s">
        <v>62</v>
      </c>
      <c r="G8" s="80"/>
      <c r="H8" s="83"/>
    </row>
    <row r="9" spans="1:8" ht="19.5" thickBot="1" x14ac:dyDescent="0.35">
      <c r="A9" s="80"/>
      <c r="B9" s="112" t="s">
        <v>63</v>
      </c>
      <c r="C9" s="113"/>
      <c r="D9" s="81" t="s">
        <v>64</v>
      </c>
      <c r="E9" s="82">
        <f>สรุป!H8</f>
        <v>0</v>
      </c>
      <c r="F9" s="80" t="s">
        <v>65</v>
      </c>
      <c r="G9" s="80"/>
      <c r="H9" s="83"/>
    </row>
    <row r="10" spans="1:8" ht="20.25" thickTop="1" thickBot="1" x14ac:dyDescent="0.35">
      <c r="A10" s="80"/>
      <c r="B10" s="82">
        <v>500000</v>
      </c>
      <c r="C10" s="91">
        <v>1.3073999999999999</v>
      </c>
      <c r="D10" s="81" t="s">
        <v>66</v>
      </c>
      <c r="E10" s="82">
        <f>B13</f>
        <v>5000000</v>
      </c>
      <c r="F10" s="80" t="s">
        <v>67</v>
      </c>
      <c r="G10" s="80"/>
      <c r="H10" s="83"/>
    </row>
    <row r="11" spans="1:8" ht="19.5" thickTop="1" x14ac:dyDescent="0.3">
      <c r="A11" s="80"/>
      <c r="B11" s="82">
        <v>1000000</v>
      </c>
      <c r="C11" s="91">
        <v>1.3049999999999999</v>
      </c>
      <c r="D11" s="80"/>
      <c r="E11" s="80"/>
      <c r="F11" s="80"/>
      <c r="G11" s="80"/>
      <c r="H11" s="83"/>
    </row>
    <row r="12" spans="1:8" ht="18.75" x14ac:dyDescent="0.3">
      <c r="A12" s="80"/>
      <c r="B12" s="82">
        <v>2000000</v>
      </c>
      <c r="C12" s="92">
        <v>1.3035000000000001</v>
      </c>
      <c r="D12" s="81" t="s">
        <v>68</v>
      </c>
      <c r="E12" s="84">
        <f>VLOOKUP(E8,$B$10:$C$33,2,FALSE)</f>
        <v>1.3035000000000001</v>
      </c>
      <c r="F12" s="80" t="s">
        <v>69</v>
      </c>
      <c r="G12" s="80"/>
      <c r="H12" s="83"/>
    </row>
    <row r="13" spans="1:8" ht="19.5" thickBot="1" x14ac:dyDescent="0.35">
      <c r="A13" s="80"/>
      <c r="B13" s="82">
        <v>5000000</v>
      </c>
      <c r="C13" s="92">
        <v>1.3003</v>
      </c>
      <c r="D13" s="81" t="s">
        <v>70</v>
      </c>
      <c r="E13" s="84">
        <f>VLOOKUP(E10,$B$10:$C$33,2,FALSE)</f>
        <v>1.3003</v>
      </c>
      <c r="F13" s="80" t="s">
        <v>71</v>
      </c>
      <c r="G13" s="80"/>
      <c r="H13" s="83"/>
    </row>
    <row r="14" spans="1:8" ht="20.25" thickTop="1" thickBot="1" x14ac:dyDescent="0.35">
      <c r="A14" s="80"/>
      <c r="B14" s="82">
        <v>10000000</v>
      </c>
      <c r="C14" s="92">
        <v>1.2943</v>
      </c>
      <c r="D14" s="81" t="s">
        <v>72</v>
      </c>
      <c r="E14" s="89">
        <f>ROUND(E12-(((E12-E13)*(E9-E8))/(E10-E8)),4)</f>
        <v>1.3056000000000001</v>
      </c>
      <c r="F14" s="85" t="s">
        <v>73</v>
      </c>
      <c r="G14" s="80"/>
      <c r="H14" s="83"/>
    </row>
    <row r="15" spans="1:8" ht="19.5" thickTop="1" x14ac:dyDescent="0.3">
      <c r="A15" s="80"/>
      <c r="B15" s="82">
        <v>15000000</v>
      </c>
      <c r="C15" s="92">
        <v>1.2594000000000001</v>
      </c>
      <c r="D15" s="81" t="s">
        <v>74</v>
      </c>
      <c r="E15" s="90">
        <f>E9*E14</f>
        <v>0</v>
      </c>
      <c r="F15" s="85"/>
      <c r="G15" s="80"/>
      <c r="H15" s="83"/>
    </row>
    <row r="16" spans="1:8" ht="18.75" x14ac:dyDescent="0.3">
      <c r="A16" s="80"/>
      <c r="B16" s="82">
        <v>20000000</v>
      </c>
      <c r="C16" s="92">
        <v>1.2513000000000001</v>
      </c>
      <c r="D16" s="80"/>
      <c r="E16" s="80"/>
      <c r="F16" s="80"/>
      <c r="G16" s="80"/>
      <c r="H16" s="83"/>
    </row>
    <row r="17" spans="1:8" ht="18.75" x14ac:dyDescent="0.3">
      <c r="A17" s="80"/>
      <c r="B17" s="82">
        <v>25000000</v>
      </c>
      <c r="C17" s="92">
        <v>1.2242999999999999</v>
      </c>
      <c r="D17" s="249" t="s">
        <v>75</v>
      </c>
      <c r="E17" s="250"/>
      <c r="F17" s="250"/>
      <c r="G17" s="250"/>
      <c r="H17" s="251"/>
    </row>
    <row r="18" spans="1:8" ht="19.5" thickBot="1" x14ac:dyDescent="0.35">
      <c r="A18" s="80"/>
      <c r="B18" s="82">
        <v>30000000</v>
      </c>
      <c r="C18" s="92">
        <v>1.2163999999999999</v>
      </c>
      <c r="D18" s="86"/>
      <c r="E18" s="86"/>
      <c r="F18" s="86"/>
      <c r="G18" s="86"/>
      <c r="H18" s="87"/>
    </row>
    <row r="19" spans="1:8" ht="18.75" x14ac:dyDescent="0.3">
      <c r="A19" s="80"/>
      <c r="B19" s="82">
        <v>40000000</v>
      </c>
      <c r="C19" s="92">
        <v>1.2161</v>
      </c>
      <c r="D19" s="80"/>
      <c r="E19" s="80"/>
      <c r="F19" s="80"/>
      <c r="G19" s="80"/>
      <c r="H19" s="80"/>
    </row>
    <row r="20" spans="1:8" ht="18.75" x14ac:dyDescent="0.3">
      <c r="A20" s="80"/>
      <c r="B20" s="82">
        <v>50000000</v>
      </c>
      <c r="C20" s="92">
        <v>1.2159</v>
      </c>
      <c r="D20" s="80"/>
      <c r="E20" s="80"/>
      <c r="F20" s="80"/>
      <c r="G20" s="80"/>
      <c r="H20" s="80"/>
    </row>
    <row r="21" spans="1:8" ht="18.75" x14ac:dyDescent="0.3">
      <c r="A21" s="80"/>
      <c r="B21" s="82">
        <v>60000000</v>
      </c>
      <c r="C21" s="92">
        <v>1.2060999999999999</v>
      </c>
      <c r="D21" s="80"/>
      <c r="E21" s="80"/>
      <c r="F21" s="80"/>
      <c r="G21" s="80"/>
      <c r="H21" s="80"/>
    </row>
    <row r="22" spans="1:8" ht="18.75" x14ac:dyDescent="0.3">
      <c r="A22" s="80"/>
      <c r="B22" s="82">
        <v>70000000</v>
      </c>
      <c r="C22" s="92">
        <v>1.2050000000000001</v>
      </c>
      <c r="D22" s="80"/>
      <c r="E22" s="80"/>
      <c r="F22" s="80"/>
      <c r="G22" s="80"/>
      <c r="H22" s="80"/>
    </row>
    <row r="23" spans="1:8" ht="18.75" x14ac:dyDescent="0.3">
      <c r="A23" s="80"/>
      <c r="B23" s="82">
        <v>80000000</v>
      </c>
      <c r="C23" s="92">
        <v>1.2050000000000001</v>
      </c>
      <c r="D23" s="81"/>
      <c r="E23" s="114"/>
      <c r="F23" s="85"/>
      <c r="G23" s="80"/>
      <c r="H23" s="80"/>
    </row>
    <row r="24" spans="1:8" ht="18.75" x14ac:dyDescent="0.3">
      <c r="A24" s="80"/>
      <c r="B24" s="82">
        <v>90000000</v>
      </c>
      <c r="C24" s="92">
        <v>1.2049000000000001</v>
      </c>
      <c r="D24" s="80"/>
      <c r="E24" s="80"/>
      <c r="F24" s="80"/>
      <c r="G24" s="80"/>
      <c r="H24" s="80"/>
    </row>
    <row r="25" spans="1:8" ht="18.75" x14ac:dyDescent="0.3">
      <c r="A25" s="80"/>
      <c r="B25" s="82">
        <v>100000000</v>
      </c>
      <c r="C25" s="92">
        <v>1.2049000000000001</v>
      </c>
      <c r="D25" s="80"/>
      <c r="E25" s="80"/>
      <c r="F25" s="80"/>
      <c r="G25" s="85"/>
      <c r="H25" s="80"/>
    </row>
    <row r="26" spans="1:8" ht="18.75" x14ac:dyDescent="0.3">
      <c r="A26" s="80"/>
      <c r="B26" s="82">
        <v>150000000</v>
      </c>
      <c r="C26" s="92">
        <v>1.2022999999999999</v>
      </c>
      <c r="D26" s="80"/>
      <c r="E26" s="80"/>
      <c r="F26" s="80"/>
      <c r="G26" s="80"/>
      <c r="H26" s="80"/>
    </row>
    <row r="27" spans="1:8" ht="18.75" x14ac:dyDescent="0.3">
      <c r="A27" s="80"/>
      <c r="B27" s="82">
        <v>200000000</v>
      </c>
      <c r="C27" s="92">
        <v>1.2022999999999999</v>
      </c>
      <c r="D27" s="80"/>
      <c r="E27" s="80"/>
      <c r="F27" s="80"/>
      <c r="G27" s="85"/>
      <c r="H27" s="80"/>
    </row>
    <row r="28" spans="1:8" ht="18.75" x14ac:dyDescent="0.3">
      <c r="A28" s="80"/>
      <c r="B28" s="82">
        <v>250000000</v>
      </c>
      <c r="C28" s="92">
        <v>1.2013</v>
      </c>
      <c r="D28" s="80"/>
      <c r="E28" s="80"/>
      <c r="F28" s="80"/>
      <c r="G28" s="80"/>
      <c r="H28" s="80"/>
    </row>
    <row r="29" spans="1:8" ht="18.75" x14ac:dyDescent="0.3">
      <c r="A29" s="80"/>
      <c r="B29" s="82">
        <v>300000000</v>
      </c>
      <c r="C29" s="92">
        <v>1.1951000000000001</v>
      </c>
      <c r="D29" s="80"/>
      <c r="E29" s="80"/>
      <c r="F29" s="80"/>
      <c r="G29" s="85"/>
      <c r="H29" s="80"/>
    </row>
    <row r="30" spans="1:8" ht="18.75" x14ac:dyDescent="0.3">
      <c r="A30" s="80"/>
      <c r="B30" s="82">
        <v>350000000</v>
      </c>
      <c r="C30" s="92">
        <v>1.1866000000000001</v>
      </c>
      <c r="D30" s="80"/>
      <c r="E30" s="80"/>
      <c r="F30" s="80"/>
      <c r="G30" s="80"/>
      <c r="H30" s="80"/>
    </row>
    <row r="31" spans="1:8" ht="18.75" x14ac:dyDescent="0.3">
      <c r="A31" s="80"/>
      <c r="B31" s="82">
        <v>400000000</v>
      </c>
      <c r="C31" s="92">
        <v>1.1858</v>
      </c>
      <c r="D31" s="80"/>
      <c r="E31" s="80"/>
      <c r="F31" s="80"/>
      <c r="G31" s="85"/>
      <c r="H31" s="80"/>
    </row>
    <row r="32" spans="1:8" ht="18.75" x14ac:dyDescent="0.3">
      <c r="A32" s="80"/>
      <c r="B32" s="82">
        <v>500000000</v>
      </c>
      <c r="C32" s="92">
        <v>1.1853</v>
      </c>
      <c r="D32" s="80"/>
      <c r="E32" s="80"/>
      <c r="F32" s="80"/>
      <c r="G32" s="80"/>
      <c r="H32" s="80"/>
    </row>
    <row r="33" spans="1:8" ht="18.75" x14ac:dyDescent="0.3">
      <c r="A33" s="80"/>
      <c r="B33" s="93">
        <v>500000001</v>
      </c>
      <c r="C33" s="92">
        <v>1.1788000000000001</v>
      </c>
      <c r="D33" s="80"/>
      <c r="E33" s="80"/>
      <c r="F33" s="80"/>
      <c r="G33" s="85"/>
      <c r="H33" s="80"/>
    </row>
  </sheetData>
  <mergeCells count="6">
    <mergeCell ref="D17:H17"/>
    <mergeCell ref="B1:C1"/>
    <mergeCell ref="B2:C2"/>
    <mergeCell ref="D2:H2"/>
    <mergeCell ref="D4:F4"/>
    <mergeCell ref="E6:F6"/>
  </mergeCells>
  <pageMargins left="0.31496062992125984" right="0.11811023622047245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2</vt:i4>
      </vt:variant>
    </vt:vector>
  </HeadingPairs>
  <TitlesOfParts>
    <vt:vector size="6" baseType="lpstr">
      <vt:lpstr>สรุป</vt:lpstr>
      <vt:lpstr>หมวดงาน</vt:lpstr>
      <vt:lpstr>ปร.4</vt:lpstr>
      <vt:lpstr>Sheet4</vt:lpstr>
      <vt:lpstr>ปร.4!Print_Titles</vt:lpstr>
      <vt:lpstr>หมวดงาน!Print_Titles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16AQYE-BEQFN</dc:creator>
  <cp:lastModifiedBy>Windows User</cp:lastModifiedBy>
  <cp:lastPrinted>2017-10-05T05:53:38Z</cp:lastPrinted>
  <dcterms:created xsi:type="dcterms:W3CDTF">2016-11-09T16:23:09Z</dcterms:created>
  <dcterms:modified xsi:type="dcterms:W3CDTF">2017-10-31T05:46:46Z</dcterms:modified>
</cp:coreProperties>
</file>